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2675"/>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D509" i="1" l="1"/>
  <c r="C509" i="1"/>
  <c r="E509" i="1" l="1"/>
  <c r="C382" i="1"/>
  <c r="D491" i="1" l="1"/>
  <c r="D390" i="1" l="1"/>
  <c r="C390" i="1"/>
  <c r="D251" i="1"/>
  <c r="C251" i="1"/>
  <c r="C222" i="1"/>
  <c r="E21" i="1"/>
  <c r="C26" i="1" l="1"/>
  <c r="D26" i="1"/>
  <c r="E27" i="1"/>
  <c r="E28" i="1"/>
  <c r="E29" i="1"/>
  <c r="E30" i="1"/>
  <c r="C33" i="1"/>
  <c r="D33" i="1"/>
  <c r="E36" i="1"/>
  <c r="C40" i="1"/>
  <c r="D40" i="1"/>
  <c r="E42" i="1"/>
  <c r="E43" i="1"/>
  <c r="C47" i="1"/>
  <c r="D47" i="1"/>
  <c r="E49" i="1"/>
  <c r="E50" i="1"/>
  <c r="C54" i="1"/>
  <c r="D54" i="1"/>
  <c r="E56" i="1"/>
  <c r="E57" i="1"/>
  <c r="C61" i="1"/>
  <c r="D61" i="1"/>
  <c r="E62" i="1"/>
  <c r="E26" i="1" l="1"/>
  <c r="E40" i="1"/>
  <c r="E33" i="1"/>
  <c r="E61" i="1"/>
  <c r="E54" i="1"/>
  <c r="E47" i="1"/>
  <c r="C476" i="1"/>
  <c r="C475" i="1"/>
  <c r="E15" i="1" l="1"/>
  <c r="C252" i="1"/>
  <c r="D253" i="1" l="1"/>
  <c r="D14" i="1" s="1"/>
  <c r="D252" i="1"/>
  <c r="E252" i="1" s="1"/>
  <c r="C253" i="1"/>
  <c r="E266" i="1"/>
  <c r="D294" i="1"/>
  <c r="C294" i="1"/>
  <c r="C14" i="1" l="1"/>
  <c r="E14" i="1" s="1"/>
  <c r="E253" i="1"/>
  <c r="D188" i="1"/>
  <c r="C188" i="1"/>
  <c r="D187" i="1"/>
  <c r="C187" i="1"/>
  <c r="D72" i="1" l="1"/>
  <c r="E470" i="1" l="1"/>
  <c r="E467" i="1"/>
  <c r="E456" i="1"/>
  <c r="E432" i="1"/>
  <c r="D395" i="1" l="1"/>
  <c r="C395" i="1"/>
  <c r="E397" i="1"/>
  <c r="E391" i="1"/>
  <c r="E372" i="1" l="1"/>
  <c r="D99" i="1" l="1"/>
  <c r="D13" i="1" s="1"/>
  <c r="D161" i="1"/>
  <c r="C161" i="1"/>
  <c r="D154" i="1"/>
  <c r="C154" i="1"/>
  <c r="E141" i="1"/>
  <c r="E462" i="1" l="1"/>
  <c r="E447" i="1"/>
  <c r="E433" i="1"/>
  <c r="D403" i="1"/>
  <c r="C403" i="1"/>
  <c r="D399" i="1"/>
  <c r="C399" i="1"/>
  <c r="E401" i="1"/>
  <c r="E368" i="1"/>
  <c r="E348" i="1" l="1"/>
  <c r="E334" i="1"/>
  <c r="E338" i="1"/>
  <c r="E327" i="1"/>
  <c r="E331" i="1"/>
  <c r="E312" i="1"/>
  <c r="E316" i="1"/>
  <c r="E305" i="1"/>
  <c r="E309" i="1"/>
  <c r="D257" i="1" l="1"/>
  <c r="E188" i="1" l="1"/>
  <c r="E193" i="1" l="1"/>
  <c r="E196" i="1"/>
  <c r="E75" i="1" l="1"/>
  <c r="E76" i="1"/>
  <c r="D79" i="1"/>
  <c r="C79" i="1"/>
  <c r="E352" i="1" l="1"/>
  <c r="E468" i="1" l="1"/>
  <c r="D476" i="1"/>
  <c r="D475" i="1"/>
  <c r="D474" i="1"/>
  <c r="C474" i="1"/>
  <c r="D412" i="1"/>
  <c r="C412" i="1"/>
  <c r="C12" i="1" s="1"/>
  <c r="E440" i="1"/>
  <c r="E426" i="1"/>
  <c r="E419" i="1"/>
  <c r="E476" i="1" l="1"/>
  <c r="E475" i="1"/>
  <c r="E403" i="1"/>
  <c r="E404" i="1"/>
  <c r="E400" i="1"/>
  <c r="E399" i="1"/>
  <c r="E396" i="1"/>
  <c r="E395" i="1"/>
  <c r="E390" i="1"/>
  <c r="D371" i="1"/>
  <c r="C371" i="1"/>
  <c r="E376" i="1"/>
  <c r="D323" i="1"/>
  <c r="E359" i="1"/>
  <c r="D355" i="1"/>
  <c r="C355" i="1"/>
  <c r="E341" i="1"/>
  <c r="E345" i="1"/>
  <c r="E302" i="1"/>
  <c r="E298" i="1"/>
  <c r="D12" i="1" l="1"/>
  <c r="E12" i="1" s="1"/>
  <c r="E363" i="1"/>
  <c r="E294" i="1"/>
  <c r="E323" i="1"/>
  <c r="E371" i="1"/>
  <c r="E387" i="1"/>
  <c r="E355" i="1"/>
  <c r="D286" i="1"/>
  <c r="C286" i="1"/>
  <c r="E288" i="1"/>
  <c r="E287" i="1"/>
  <c r="E224" i="1"/>
  <c r="E223" i="1"/>
  <c r="E246" i="1"/>
  <c r="D241" i="1"/>
  <c r="E241" i="1" s="1"/>
  <c r="E238" i="1"/>
  <c r="E234" i="1"/>
  <c r="E286" i="1" l="1"/>
  <c r="E251" i="1"/>
  <c r="D279" i="1"/>
  <c r="C279" i="1"/>
  <c r="E283" i="1"/>
  <c r="E282" i="1"/>
  <c r="E272" i="1"/>
  <c r="E276" i="1"/>
  <c r="D264" i="1"/>
  <c r="C264" i="1"/>
  <c r="E269" i="1"/>
  <c r="E268" i="1"/>
  <c r="C257" i="1"/>
  <c r="E257" i="1" s="1"/>
  <c r="E261" i="1"/>
  <c r="E202" i="1"/>
  <c r="E198" i="1"/>
  <c r="E279" i="1" l="1"/>
  <c r="E264" i="1"/>
  <c r="E209" i="1"/>
  <c r="E207" i="1"/>
  <c r="E206" i="1"/>
  <c r="D205" i="1"/>
  <c r="C205" i="1"/>
  <c r="E195" i="1"/>
  <c r="C99" i="1"/>
  <c r="E171" i="1"/>
  <c r="E170" i="1"/>
  <c r="D168" i="1"/>
  <c r="C168" i="1"/>
  <c r="E164" i="1"/>
  <c r="E161" i="1"/>
  <c r="E157" i="1"/>
  <c r="E154" i="1"/>
  <c r="E150" i="1"/>
  <c r="E149" i="1"/>
  <c r="E143" i="1"/>
  <c r="E131" i="1"/>
  <c r="E124" i="1"/>
  <c r="E123" i="1"/>
  <c r="E122" i="1"/>
  <c r="E114" i="1"/>
  <c r="E112" i="1"/>
  <c r="E111" i="1"/>
  <c r="E110" i="1"/>
  <c r="E105" i="1"/>
  <c r="E104" i="1"/>
  <c r="E68" i="1"/>
  <c r="E89" i="1"/>
  <c r="E86" i="1"/>
  <c r="E82" i="1"/>
  <c r="E79" i="1"/>
  <c r="C72" i="1"/>
  <c r="E22" i="1"/>
  <c r="C13" i="1" l="1"/>
  <c r="E13" i="1" s="1"/>
  <c r="E205" i="1"/>
  <c r="E248" i="1"/>
  <c r="E99" i="1"/>
  <c r="E191" i="1"/>
  <c r="E187" i="1"/>
  <c r="E64" i="1"/>
  <c r="E168" i="1"/>
  <c r="E72" i="1"/>
  <c r="E107" i="1"/>
</calcChain>
</file>

<file path=xl/sharedStrings.xml><?xml version="1.0" encoding="utf-8"?>
<sst xmlns="http://schemas.openxmlformats.org/spreadsheetml/2006/main" count="650" uniqueCount="193">
  <si>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</si>
  <si>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</si>
  <si>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</si>
  <si>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</si>
  <si>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</si>
  <si>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</si>
  <si>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</si>
  <si>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</si>
  <si>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</si>
  <si>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</si>
  <si>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</si>
  <si>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</si>
  <si>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</si>
  <si>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</si>
  <si>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</si>
  <si>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</si>
  <si>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</si>
  <si>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</si>
  <si>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</si>
  <si>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</si>
  <si>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</si>
  <si>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</si>
  <si>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</si>
  <si>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</si>
  <si>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</si>
  <si>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</si>
  <si>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</si>
  <si>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</si>
  <si>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</si>
  <si>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</si>
  <si>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</si>
  <si>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</si>
  <si>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</si>
  <si>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</si>
  <si>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</si>
  <si>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</si>
  <si>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</si>
  <si>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</si>
  <si>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</si>
  <si>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</si>
  <si>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</si>
  <si>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</si>
  <si>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</si>
  <si>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</si>
  <si>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</si>
  <si>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</si>
  <si>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</si>
  <si>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</si>
  <si>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</si>
  <si>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</si>
  <si>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</si>
  <si>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</si>
  <si>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</si>
  <si>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</si>
  <si>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</si>
  <si>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</si>
  <si>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</si>
  <si>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</si>
  <si>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</si>
  <si>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</si>
  <si>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</si>
  <si>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</si>
  <si>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</si>
  <si>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</si>
  <si>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</si>
  <si>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</si>
  <si>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</si>
  <si>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</si>
  <si>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</si>
  <si>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</si>
  <si>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</si>
  <si>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</si>
  <si>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</si>
  <si>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</si>
  <si>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</si>
  <si>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</si>
  <si>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</si>
  <si>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</si>
  <si>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</si>
  <si>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</si>
  <si>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</si>
  <si>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</si>
  <si>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</si>
  <si>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</si>
  <si>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</si>
  <si>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</si>
  <si>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</si>
  <si>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Отдел сельского хозяйства</t>
  </si>
  <si>
    <t>Комитет по торговле, услугам, развитию малого предпринимательства</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</si>
  <si>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</si>
  <si>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</si>
  <si>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</si>
  <si>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</si>
  <si>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</si>
  <si>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</si>
  <si>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</si>
  <si>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</si>
  <si>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</si>
  <si>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</si>
  <si>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</si>
  <si>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</si>
  <si>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</si>
  <si>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</si>
  <si>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</si>
  <si>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</si>
  <si>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</si>
  <si>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</si>
  <si>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</si>
  <si>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</si>
  <si>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</si>
  <si>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</si>
  <si>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</si>
  <si>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</si>
  <si>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</si>
  <si>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</si>
  <si>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</si>
  <si>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</si>
  <si>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</si>
  <si>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</si>
  <si>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</si>
  <si>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</si>
  <si>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</si>
  <si>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</si>
  <si>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</si>
  <si>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Наименование программы </t>
  </si>
  <si>
    <t>Муниципальнная программа "Развитие системы образования  в муниципальном  образовании "Духовщинский район" Смоленской области на 2015-2020 годы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</si>
  <si>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</si>
  <si>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</si>
  <si>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</si>
  <si>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</si>
  <si>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</si>
  <si>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Исполнение программы составляет100%.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</si>
  <si>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</si>
  <si>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</si>
  <si>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федеральный бюджет </t>
  </si>
  <si>
    <t>о</t>
  </si>
  <si>
    <t>Муниципальная подпрограмма "Укрепление материально-технической базы учреждений культуры муниципального образования "Духовщинский район" Смоленской области.</t>
  </si>
  <si>
    <t>Муниципальная программа "Усиление борьбы с преступностью и профилактике правонарушений на территории муниципального образования "Духовщинский район" Смоленской области на 2015-2020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</si>
  <si>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</si>
  <si>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 xml:space="preserve">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степени эффективности. </t>
  </si>
  <si>
    <t>Программа не финансировалась. Мероприятия  (не предусматривающие финансирования)выполнены.</t>
  </si>
  <si>
    <t>Объем финансирования, предусмотренный на 2019 год</t>
  </si>
  <si>
    <t>Объем финансирования фактически освоенный за 2019 год</t>
  </si>
  <si>
    <t>Процент освоения средств от объема финансирования, предусмотренного на 2019 год</t>
  </si>
  <si>
    <t>о реализации и оценки муниципальных  программ на территории                                                                                                                                                                                          муниципального образования "Духовщинский район" Смоленской области за 2020 год</t>
  </si>
  <si>
    <t xml:space="preserve">Исполнение программы составляет 98,5 %.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</si>
  <si>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Исполнение программы составляет 97,3%. В целом реализация муниципальной программы носит положительный характер.Оценка эффективности реализации подпрограммы составила 1,0, что соответсвует высокой эффективности.</t>
  </si>
  <si>
    <t xml:space="preserve">Муниципальная программа "Охрана окружающей среды на территрии муниципального образования "Духовщинский район"Смоленской области </t>
  </si>
  <si>
    <t xml:space="preserve">"Организация кинообслуживания населения тематическими кинопрограммами" </t>
  </si>
  <si>
    <t xml:space="preserve">"Организация предоставления дополнительного образования в сфере культуры и  искусства" </t>
  </si>
  <si>
    <t xml:space="preserve">"Развитие физической культуры и спорта" </t>
  </si>
  <si>
    <t xml:space="preserve">"Аналитическое, нормативно- методическое обеспечение в сфере культуры" </t>
  </si>
  <si>
    <t xml:space="preserve">"Организация библиотечного обслуживания населения" </t>
  </si>
  <si>
    <t xml:space="preserve">Подпрограмма "Организация музейного обслуживания" </t>
  </si>
  <si>
    <t xml:space="preserve">Организация культурно – досугового обслуживания населения" </t>
  </si>
  <si>
    <t xml:space="preserve">Муниципальная программа «Развитие культуры, искусства и спорта в муниципальном образовании  "Духовщинский район" Смоленской области" </t>
  </si>
  <si>
    <t xml:space="preserve">Муниципальная программа "Противодействие экстремизму и профилактика терроризма на территории муниципального образования "Духовщинский район" Смоленской области </t>
  </si>
  <si>
    <t>Муниципальная программа "Обеспечение сохранности документов Архивного фонда РФ в муниципальном образовании "Духовщинский район" Смоленской области</t>
  </si>
  <si>
    <t xml:space="preserve">Муниципальная программа "Содействие развитию малого и среднего предпринимательства в муниципальном образовании "Духовщинский район" Смоленской области </t>
  </si>
  <si>
    <t xml:space="preserve">Муниципальная программа "Управление земельными ресурсами муниципального образования "Духовщинский район" Смоленской области </t>
  </si>
  <si>
    <t xml:space="preserve">Муниципальная программа "Создание доступной среды для лиц с ограниченными возмижностями, проживающих на территории муниципального образования "Духовщинский район"Смоленской области </t>
  </si>
  <si>
    <t xml:space="preserve">Муниципальная программа "Противодействие коррупции в муниципальном образовании Духовщинский район"Смоленской области </t>
  </si>
  <si>
    <t xml:space="preserve">Муниципальная программа "Безопасный город на территоиии муниципального образования Духовщинский район"Смоленской области </t>
  </si>
  <si>
    <t>Мероприятия данной муниципальной программы реализованы в разрезе десяти подпрограмм. .Эффективность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2020 год 1,0, что соответствует высокой эффективности.  Реализация программы носит положительный характер.</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</si>
  <si>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t>
  </si>
  <si>
    <t xml:space="preserve">МП "Развитие сельскохозяйственного производства в муниципальном образовании "Духовщинский район" Смоленской области" </t>
  </si>
  <si>
    <t>97.8</t>
  </si>
  <si>
    <t>Фактически освоено по подпрограмме 96,9%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</si>
  <si>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92,4%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</si>
  <si>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18,2% от запланированного объема финансирования.Отклонения произошли в результате пандемии. Несмотря на неблагоприятные экономические условия большая часть мероприятий подпрограммы муниципальной программы выполнена. Эффективность реализации муниципальной программы (одпрограммы) оценена как низкая.В целом реализация муниципальной программы (подпрограммы)носит положительный характер.</t>
  </si>
  <si>
    <t>Фактически освоено по подпрограмме 97,7% от запланированного объема финансирования.Оценка эффективности реализации подпрограммы составила 1,0, что соответсвует высокой эффективности.</t>
  </si>
  <si>
    <t>Мероприятия данной муниципальной программы реализованы в разрезе восьми подпрограмм. Фактически освоено по программе 97,8% от запланированного объема финансирования.Эффективность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2020 год 1,0, что соответствует высокой эффективности.  Реализация программы носит положительный характер.</t>
  </si>
  <si>
    <t>Муниципальная  Программа "Управление финансами в муниципальном образовании  "Духовщинский район" Смоленской области"</t>
  </si>
  <si>
    <t xml:space="preserve">Муниципальная программа "Создание условий для эффективного и ответственного управления муниципальными финансами» </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</si>
  <si>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t>
  </si>
  <si>
    <t>0.0</t>
  </si>
  <si>
    <t xml:space="preserve">Исполнение программы составляет87,0%.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</si>
  <si>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Исполнение программы составляет 98,9%.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</si>
  <si>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Муниципальная программа "Обеспечение жильем молодых семей"</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</si>
  <si>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t>
  </si>
  <si>
    <t xml:space="preserve">Исполнение программы составляет 99,4%.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</si>
  <si>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t>
  </si>
  <si>
    <t>Фактически освоено по подпрограмме 98,2%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</si>
  <si>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96,7%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</si>
  <si>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99,07%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</si>
  <si>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99,92%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</si>
  <si>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98,13 %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</si>
  <si>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97,7 % от запланированного объема финансирования.Оценка эффективности реализации подпрограммы составила 1,0, что соответсвует высокой эффективности.</t>
  </si>
  <si>
    <t>"Развитие информационного общества и формирование электронного правительства в муниципальном образовании "Духовщинский район" Смоленской области"</t>
  </si>
  <si>
    <t xml:space="preserve">"Финансовое обеспечение развития сферы культуры и спорта" </t>
  </si>
  <si>
    <t>Фактически освоено по подпрограмме 95,3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</si>
  <si>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49,6% от запланированного объема финансирования.Оценка эффективности реализации подпрограммы составила 0,5 что соответсвует низкой эффективности.</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</si>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</sst>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9"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8"/>
      <name val="Times New Roman"/>
      <family val="1"/>
      <charset val="204"/>
    </font>
    <font>
      <sz val="10"/>
      <name val="Cambria"/>
      <family val="1"/>
      <charset val="204"/>
      <scheme val="major"/>
    </font>
    <font>
      <sz val="12"/>
      <name val="Calibri"/>
      <family val="2"/>
      <charset val="204"/>
      <scheme val="minor"/>
    </font>
    <font>
      <sz val="14"/>
      <name val="Times New Roman"/>
      <family val="1"/>
      <charset val="204"/>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08">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0" fontId="10" fillId="5" borderId="1" xfId="0" applyFont="1" applyFill="1" applyBorder="1" applyAlignment="1">
      <alignment vertical="center" wrapText="1"/>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5"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164" fontId="1" fillId="3" borderId="1" xfId="0" applyNumberFormat="1" applyFont="1" applyFill="1" applyBorder="1" applyAlignment="1">
      <alignment horizontal="center"/>
    </xf>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5" fillId="0" borderId="1" xfId="0" applyFont="1" applyBorder="1"/>
    <xf numFmtId="2" fontId="5" fillId="0" borderId="1" xfId="0" applyNumberFormat="1" applyFont="1" applyBorder="1" applyAlignment="1">
      <alignment horizontal="center" vertical="center"/>
    </xf>
    <xf numFmtId="0" fontId="5" fillId="0" borderId="1" xfId="0" applyFont="1" applyBorder="1" applyAlignment="1">
      <alignment wrapText="1"/>
    </xf>
    <xf numFmtId="0" fontId="27" fillId="0" borderId="1" xfId="0" applyFont="1" applyBorder="1" applyAlignment="1">
      <alignment horizontal="center" vertical="top"/>
    </xf>
    <xf numFmtId="0" fontId="5" fillId="0" borderId="1" xfId="0" applyNumberFormat="1" applyFont="1" applyBorder="1" applyAlignment="1">
      <alignment horizontal="center" vertical="center"/>
    </xf>
    <xf numFmtId="164" fontId="5" fillId="0" borderId="1" xfId="0" applyNumberFormat="1" applyFont="1" applyBorder="1" applyAlignment="1">
      <alignment horizont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0" fontId="5" fillId="4"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6" fillId="0" borderId="2" xfId="0" applyFont="1" applyBorder="1" applyAlignment="1">
      <alignment vertical="top"/>
    </xf>
    <xf numFmtId="0" fontId="0" fillId="0" borderId="3" xfId="0" applyBorder="1" applyAlignment="1"/>
    <xf numFmtId="0" fontId="4" fillId="0" borderId="1" xfId="0" applyFont="1"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16" fillId="6" borderId="8" xfId="0" applyFont="1" applyFill="1" applyBorder="1" applyAlignment="1">
      <alignment horizontal="center"/>
    </xf>
    <xf numFmtId="0" fontId="16" fillId="6" borderId="19" xfId="0" applyFont="1" applyFill="1" applyBorder="1" applyAlignment="1">
      <alignment horizontal="center"/>
    </xf>
    <xf numFmtId="0" fontId="1" fillId="4" borderId="1" xfId="0" applyFont="1" applyFill="1" applyBorder="1" applyAlignment="1">
      <alignment horizont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left" vertical="center" wrapText="1"/>
    </xf>
    <xf numFmtId="0" fontId="0" fillId="0" borderId="3" xfId="0" applyBorder="1" applyAlignment="1">
      <alignment vertical="center"/>
    </xf>
    <xf numFmtId="0" fontId="16" fillId="6" borderId="12" xfId="0" applyFont="1" applyFill="1" applyBorder="1" applyAlignment="1">
      <alignment horizontal="center"/>
    </xf>
    <xf numFmtId="0" fontId="16" fillId="6" borderId="9" xfId="0" applyFont="1" applyFill="1" applyBorder="1" applyAlignment="1">
      <alignment horizont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1" xfId="0" applyFont="1" applyBorder="1" applyAlignment="1">
      <alignment horizontal="center"/>
    </xf>
    <xf numFmtId="0" fontId="16" fillId="6" borderId="0" xfId="0" applyFont="1" applyFill="1" applyBorder="1" applyAlignment="1">
      <alignment horizontal="center"/>
    </xf>
    <xf numFmtId="0" fontId="1" fillId="0" borderId="2" xfId="0" applyFont="1" applyBorder="1" applyAlignment="1">
      <alignment horizontal="center" vertical="center"/>
    </xf>
    <xf numFmtId="0" fontId="19" fillId="0" borderId="3" xfId="0" applyFont="1" applyBorder="1" applyAlignment="1">
      <alignment horizontal="center" vertical="center"/>
    </xf>
    <xf numFmtId="0" fontId="1" fillId="0" borderId="0" xfId="0" applyFont="1" applyAlignment="1">
      <alignment horizontal="left" vertical="top" wrapText="1"/>
    </xf>
    <xf numFmtId="0" fontId="23" fillId="0" borderId="0" xfId="0" applyFont="1" applyAlignment="1">
      <alignment horizontal="center" vertical="center" wrapText="1"/>
    </xf>
    <xf numFmtId="2" fontId="5" fillId="0" borderId="1" xfId="0" applyNumberFormat="1" applyFont="1" applyBorder="1" applyAlignment="1">
      <alignment horizontal="center"/>
    </xf>
    <xf numFmtId="4" fontId="5" fillId="0" borderId="1" xfId="0" applyNumberFormat="1" applyFont="1" applyBorder="1" applyAlignment="1">
      <alignment horizontal="center"/>
    </xf>
    <xf numFmtId="4" fontId="5" fillId="0" borderId="1" xfId="0" applyNumberFormat="1" applyFont="1" applyBorder="1" applyAlignment="1">
      <alignment horizontal="center" vertical="center"/>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519"/>
  <sheetViews>
    <sheetView tabSelected="1" topLeftCell="A501" zoomScaleNormal="100" workbookViewId="0">
      <selection activeCell="M17" sqref="M17"/>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186" t="s">
        <v>0</v>
      </c>
      <c r="C2" s="186"/>
      <c r="D2" s="186"/>
      <c r="E2" s="186"/>
      <c r="F2" s="186"/>
    </row>
    <row r="3" spans="1:6" ht="47.25" customHeight="1" x14ac:dyDescent="0.25">
      <c r="B3" s="187" t="s">
        <v>144</v>
      </c>
      <c r="C3" s="187"/>
      <c r="D3" s="187"/>
      <c r="E3" s="187"/>
      <c r="F3" s="187"/>
    </row>
    <row r="4" spans="1:6" ht="34.5" customHeight="1" x14ac:dyDescent="0.25">
      <c r="B4" s="192"/>
      <c r="C4" s="192"/>
      <c r="D4" s="192"/>
      <c r="E4" s="192"/>
      <c r="F4" s="192"/>
    </row>
    <row r="5" spans="1:6" ht="15.75" x14ac:dyDescent="0.25">
      <c r="B5" s="1"/>
      <c r="C5" s="1"/>
      <c r="D5" s="1"/>
      <c r="E5" s="1"/>
      <c r="F5" s="4" t="s">
        <v>8</v>
      </c>
    </row>
    <row r="6" spans="1:6" ht="19.5" customHeight="1" x14ac:dyDescent="0.25">
      <c r="A6" s="168" t="s">
        <v>11</v>
      </c>
      <c r="B6" s="190" t="s">
        <v>124</v>
      </c>
      <c r="C6" s="188" t="s">
        <v>141</v>
      </c>
      <c r="D6" s="188" t="s">
        <v>142</v>
      </c>
      <c r="E6" s="188" t="s">
        <v>143</v>
      </c>
      <c r="F6" s="190" t="s">
        <v>1</v>
      </c>
    </row>
    <row r="7" spans="1:6" ht="67.5" customHeight="1" x14ac:dyDescent="0.25">
      <c r="A7" s="169"/>
      <c r="B7" s="193"/>
      <c r="C7" s="189"/>
      <c r="D7" s="189"/>
      <c r="E7" s="189"/>
      <c r="F7" s="191"/>
    </row>
    <row r="8" spans="1:6" ht="15.75" x14ac:dyDescent="0.25">
      <c r="A8" s="16"/>
      <c r="B8" s="7" t="s">
        <v>2</v>
      </c>
      <c r="C8" s="135">
        <v>325162458.60000002</v>
      </c>
      <c r="D8" s="148">
        <v>319806647.69999999</v>
      </c>
      <c r="E8" s="49">
        <v>98.35</v>
      </c>
      <c r="F8" s="2"/>
    </row>
    <row r="9" spans="1:6" ht="15.75" x14ac:dyDescent="0.25">
      <c r="A9" s="16"/>
      <c r="B9" s="2" t="s">
        <v>3</v>
      </c>
      <c r="C9" s="206">
        <v>4036055.85</v>
      </c>
      <c r="D9" s="207">
        <v>4036055.85</v>
      </c>
      <c r="E9" s="150">
        <v>100</v>
      </c>
      <c r="F9" s="2"/>
    </row>
    <row r="10" spans="1:6" ht="15.75" x14ac:dyDescent="0.25">
      <c r="A10" s="16"/>
      <c r="B10" s="2" t="s">
        <v>4</v>
      </c>
      <c r="C10" s="206">
        <v>148851064.65000001</v>
      </c>
      <c r="D10" s="150">
        <v>148317632.09</v>
      </c>
      <c r="E10" s="150">
        <v>99.6</v>
      </c>
      <c r="F10" s="2"/>
    </row>
    <row r="11" spans="1:6" ht="15.75" x14ac:dyDescent="0.25">
      <c r="A11" s="16"/>
      <c r="B11" s="2" t="s">
        <v>5</v>
      </c>
      <c r="C11" s="206">
        <v>172275338.09999999</v>
      </c>
      <c r="D11" s="150">
        <v>167452959.80000001</v>
      </c>
      <c r="E11" s="150">
        <v>97.2</v>
      </c>
      <c r="F11" s="2"/>
    </row>
    <row r="12" spans="1:6" ht="15.75" hidden="1" x14ac:dyDescent="0.25">
      <c r="A12" s="16"/>
      <c r="B12" s="2" t="s">
        <v>6</v>
      </c>
      <c r="C12" s="138" t="e">
        <f>C22+C68+C98+C179+C187+C223+C252+C294+C323+C367+C383+C391+C412+C456+#REF!</f>
        <v>#REF!</v>
      </c>
      <c r="D12" s="137" t="e">
        <f>D22+D68+D98+D179+D187+D223+D252+D294+D323+D367+D383+D391+D412+D456+#REF!</f>
        <v>#REF!</v>
      </c>
      <c r="E12" s="50" t="e">
        <f t="shared" ref="E12:E15" si="0">D12/C12*100</f>
        <v>#REF!</v>
      </c>
      <c r="F12" s="2"/>
    </row>
    <row r="13" spans="1:6" ht="15.75" hidden="1" x14ac:dyDescent="0.25">
      <c r="A13" s="16"/>
      <c r="B13" s="25" t="s">
        <v>7</v>
      </c>
      <c r="C13" s="139" t="e">
        <f>C23+C69+C99+C180+C188+C224+C295+C324+C368+C384+C392+C413+C457+C471+C477+#REF!+#REF!</f>
        <v>#REF!</v>
      </c>
      <c r="D13" s="137" t="e">
        <f>D23+D69+D99+D180+D188+D224+D295+D324+D368+D384+D392+D413+D457+D471+D477+#REF!+#REF!</f>
        <v>#REF!</v>
      </c>
      <c r="E13" s="50" t="e">
        <f t="shared" si="0"/>
        <v>#REF!</v>
      </c>
      <c r="F13" s="2"/>
    </row>
    <row r="14" spans="1:6" ht="46.5" hidden="1" customHeight="1" x14ac:dyDescent="0.25">
      <c r="A14" s="16"/>
      <c r="B14" s="25" t="s">
        <v>89</v>
      </c>
      <c r="C14" s="137">
        <f>C253</f>
        <v>7058.4</v>
      </c>
      <c r="D14" s="137">
        <f>D253</f>
        <v>4487.3</v>
      </c>
      <c r="E14" s="50">
        <f t="shared" si="0"/>
        <v>63.573897767199369</v>
      </c>
      <c r="F14" s="2"/>
    </row>
    <row r="15" spans="1:6" ht="15.75" hidden="1" x14ac:dyDescent="0.25">
      <c r="A15" s="16"/>
      <c r="B15" s="2" t="s">
        <v>21</v>
      </c>
      <c r="C15" s="136">
        <v>1379.45</v>
      </c>
      <c r="D15" s="137">
        <v>27.8</v>
      </c>
      <c r="E15" s="50">
        <f t="shared" si="0"/>
        <v>2.0152959512849322</v>
      </c>
      <c r="F15" s="2"/>
    </row>
    <row r="16" spans="1:6" ht="15.75" hidden="1" x14ac:dyDescent="0.25">
      <c r="A16" s="17"/>
      <c r="B16" s="26"/>
      <c r="C16" s="180"/>
      <c r="D16" s="181"/>
      <c r="E16" s="181"/>
      <c r="F16" s="182"/>
    </row>
    <row r="17" spans="1:8" ht="161.25" customHeight="1" x14ac:dyDescent="0.25">
      <c r="A17" s="170">
        <v>1</v>
      </c>
      <c r="B17" s="12" t="s">
        <v>165</v>
      </c>
      <c r="C17" s="179"/>
      <c r="D17" s="179"/>
      <c r="E17" s="179"/>
      <c r="F17" s="10" t="s">
        <v>131</v>
      </c>
    </row>
    <row r="18" spans="1:8" ht="15.75" x14ac:dyDescent="0.25">
      <c r="A18" s="170"/>
      <c r="B18" s="9" t="s">
        <v>9</v>
      </c>
      <c r="C18" s="29">
        <v>466156</v>
      </c>
      <c r="D18" s="29">
        <v>466156</v>
      </c>
      <c r="E18" s="62">
        <v>100</v>
      </c>
      <c r="F18" s="11"/>
    </row>
    <row r="19" spans="1:8" ht="15.75" x14ac:dyDescent="0.25">
      <c r="A19" s="170"/>
      <c r="B19" s="2" t="s">
        <v>3</v>
      </c>
      <c r="C19" s="81">
        <v>0</v>
      </c>
      <c r="D19" s="81">
        <v>0</v>
      </c>
      <c r="E19" s="52">
        <v>0</v>
      </c>
      <c r="F19" s="2"/>
    </row>
    <row r="20" spans="1:8" ht="15.75" x14ac:dyDescent="0.25">
      <c r="A20" s="170"/>
      <c r="B20" s="2" t="s">
        <v>4</v>
      </c>
      <c r="C20" s="69">
        <v>0</v>
      </c>
      <c r="D20" s="69">
        <v>0</v>
      </c>
      <c r="E20" s="6">
        <v>0</v>
      </c>
      <c r="F20" s="2"/>
    </row>
    <row r="21" spans="1:8" ht="15.75" x14ac:dyDescent="0.25">
      <c r="A21" s="170"/>
      <c r="B21" s="2" t="s">
        <v>5</v>
      </c>
      <c r="C21" s="6">
        <v>466156</v>
      </c>
      <c r="D21" s="6">
        <v>466156</v>
      </c>
      <c r="E21" s="6">
        <f t="shared" ref="E21" si="1">E18</f>
        <v>100</v>
      </c>
      <c r="F21" s="2"/>
    </row>
    <row r="22" spans="1:8" ht="15.75" hidden="1" x14ac:dyDescent="0.25">
      <c r="A22" s="170"/>
      <c r="B22" s="2" t="s">
        <v>6</v>
      </c>
      <c r="C22" s="6">
        <v>1072.7</v>
      </c>
      <c r="D22" s="69">
        <v>973.16</v>
      </c>
      <c r="E22" s="6">
        <f>D22/C22*100</f>
        <v>90.720611540971376</v>
      </c>
      <c r="F22" s="2"/>
    </row>
    <row r="23" spans="1:8" ht="15.75" hidden="1" x14ac:dyDescent="0.25">
      <c r="A23" s="170"/>
      <c r="B23" s="2" t="s">
        <v>7</v>
      </c>
      <c r="C23" s="69"/>
      <c r="D23" s="69"/>
      <c r="E23" s="69"/>
      <c r="F23" s="2"/>
    </row>
    <row r="24" spans="1:8" ht="15.75" hidden="1" x14ac:dyDescent="0.25">
      <c r="A24" s="58"/>
      <c r="B24" s="183" t="s">
        <v>24</v>
      </c>
      <c r="C24" s="183"/>
      <c r="D24" s="183"/>
      <c r="E24" s="183"/>
      <c r="F24" s="184"/>
    </row>
    <row r="25" spans="1:8" ht="409.5" hidden="1" x14ac:dyDescent="0.25">
      <c r="A25" s="170" t="s">
        <v>25</v>
      </c>
      <c r="B25" s="54" t="s">
        <v>26</v>
      </c>
      <c r="C25" s="69"/>
      <c r="D25" s="69"/>
      <c r="E25" s="69"/>
      <c r="F25" s="32" t="s">
        <v>112</v>
      </c>
      <c r="H25" s="71"/>
    </row>
    <row r="26" spans="1:8" ht="15.75" hidden="1" x14ac:dyDescent="0.25">
      <c r="A26" s="185"/>
      <c r="B26" s="9" t="s">
        <v>27</v>
      </c>
      <c r="C26" s="57">
        <f>C27+C28+C29+C30+C31</f>
        <v>25770.52</v>
      </c>
      <c r="D26" s="56">
        <f>D27+D28+D29+D30+D31</f>
        <v>24340.690000000002</v>
      </c>
      <c r="E26" s="57">
        <f>D26/C26*100</f>
        <v>94.451683551593064</v>
      </c>
      <c r="F26" s="60"/>
    </row>
    <row r="27" spans="1:8" ht="15.75" hidden="1" x14ac:dyDescent="0.25">
      <c r="A27" s="185"/>
      <c r="B27" s="2" t="s">
        <v>3</v>
      </c>
      <c r="C27" s="69">
        <v>150</v>
      </c>
      <c r="D27" s="69">
        <v>150</v>
      </c>
      <c r="E27" s="69">
        <f>D27/C27*100</f>
        <v>100</v>
      </c>
      <c r="F27" s="2"/>
    </row>
    <row r="28" spans="1:8" ht="15.75" hidden="1" x14ac:dyDescent="0.25">
      <c r="A28" s="185"/>
      <c r="B28" s="2" t="s">
        <v>4</v>
      </c>
      <c r="C28" s="69">
        <v>466.4</v>
      </c>
      <c r="D28" s="69">
        <v>466.4</v>
      </c>
      <c r="E28" s="69">
        <f>D28/C28*100</f>
        <v>100</v>
      </c>
      <c r="F28" s="2"/>
    </row>
    <row r="29" spans="1:8" ht="15.75" hidden="1" x14ac:dyDescent="0.25">
      <c r="A29" s="185"/>
      <c r="B29" s="2" t="s">
        <v>5</v>
      </c>
      <c r="C29" s="69">
        <v>24081.42</v>
      </c>
      <c r="D29" s="14">
        <v>22751.13</v>
      </c>
      <c r="E29" s="6">
        <f>D29/C29*100</f>
        <v>94.475865625864259</v>
      </c>
      <c r="F29" s="2"/>
    </row>
    <row r="30" spans="1:8" ht="15.75" hidden="1" x14ac:dyDescent="0.25">
      <c r="A30" s="185"/>
      <c r="B30" s="2" t="s">
        <v>6</v>
      </c>
      <c r="C30" s="6">
        <v>1072.7</v>
      </c>
      <c r="D30" s="69">
        <v>973.16</v>
      </c>
      <c r="E30" s="6">
        <f>D30/C30*100</f>
        <v>90.720611540971376</v>
      </c>
      <c r="F30" s="2"/>
    </row>
    <row r="31" spans="1:8" ht="15.75" hidden="1" x14ac:dyDescent="0.25">
      <c r="A31" s="185"/>
      <c r="B31" s="2" t="s">
        <v>7</v>
      </c>
      <c r="C31" s="69"/>
      <c r="D31" s="69"/>
      <c r="E31" s="55"/>
      <c r="F31" s="2"/>
    </row>
    <row r="32" spans="1:8" ht="306" hidden="1" customHeight="1" x14ac:dyDescent="0.25">
      <c r="A32" s="160" t="s">
        <v>28</v>
      </c>
      <c r="B32" s="54" t="s">
        <v>30</v>
      </c>
      <c r="C32" s="65"/>
      <c r="D32" s="65"/>
      <c r="E32" s="65"/>
      <c r="F32" s="113" t="s">
        <v>113</v>
      </c>
    </row>
    <row r="33" spans="1:6" ht="15.75" hidden="1" x14ac:dyDescent="0.25">
      <c r="A33" s="161"/>
      <c r="B33" s="9" t="s">
        <v>29</v>
      </c>
      <c r="C33" s="57">
        <f>C34+C35+C36+C37+C38</f>
        <v>16105.529999999999</v>
      </c>
      <c r="D33" s="56">
        <f>D34+D35+D36+D37+D38</f>
        <v>15715.82</v>
      </c>
      <c r="E33" s="57">
        <f>D33/C33*100</f>
        <v>97.580272117713605</v>
      </c>
      <c r="F33" s="2"/>
    </row>
    <row r="34" spans="1:6" ht="15.75" hidden="1" x14ac:dyDescent="0.25">
      <c r="A34" s="161"/>
      <c r="B34" s="2" t="s">
        <v>3</v>
      </c>
      <c r="C34" s="53">
        <v>82.55</v>
      </c>
      <c r="D34" s="53">
        <v>82.55</v>
      </c>
      <c r="E34" s="50">
        <v>97.539551157965988</v>
      </c>
      <c r="F34" s="2"/>
    </row>
    <row r="35" spans="1:6" ht="15.75" hidden="1" x14ac:dyDescent="0.25">
      <c r="A35" s="161"/>
      <c r="B35" s="2" t="s">
        <v>4</v>
      </c>
      <c r="C35" s="53">
        <v>184</v>
      </c>
      <c r="D35" s="53">
        <v>184</v>
      </c>
      <c r="E35" s="50">
        <v>97.539551157965988</v>
      </c>
      <c r="F35" s="2"/>
    </row>
    <row r="36" spans="1:6" ht="15.75" hidden="1" x14ac:dyDescent="0.25">
      <c r="A36" s="161"/>
      <c r="B36" s="2" t="s">
        <v>5</v>
      </c>
      <c r="C36" s="6">
        <v>15838.98</v>
      </c>
      <c r="D36" s="15">
        <v>15449.27</v>
      </c>
      <c r="E36" s="6">
        <f>D36/C36*100</f>
        <v>97.539551157965988</v>
      </c>
      <c r="F36" s="2"/>
    </row>
    <row r="37" spans="1:6" ht="15.75" hidden="1" x14ac:dyDescent="0.25">
      <c r="A37" s="161"/>
      <c r="B37" s="2" t="s">
        <v>6</v>
      </c>
      <c r="C37" s="53"/>
      <c r="D37" s="53"/>
      <c r="E37" s="53"/>
      <c r="F37" s="2"/>
    </row>
    <row r="38" spans="1:6" ht="15.75" hidden="1" x14ac:dyDescent="0.25">
      <c r="A38" s="162"/>
      <c r="B38" s="2" t="s">
        <v>7</v>
      </c>
      <c r="C38" s="53"/>
      <c r="D38" s="53"/>
      <c r="E38" s="53"/>
      <c r="F38" s="2"/>
    </row>
    <row r="39" spans="1:6" ht="264.75" hidden="1" customHeight="1" x14ac:dyDescent="0.25">
      <c r="A39" s="160" t="s">
        <v>33</v>
      </c>
      <c r="B39" s="54" t="s">
        <v>31</v>
      </c>
      <c r="C39" s="65"/>
      <c r="D39" s="65"/>
      <c r="E39" s="65"/>
      <c r="F39" s="10" t="s">
        <v>114</v>
      </c>
    </row>
    <row r="40" spans="1:6" ht="15.75" hidden="1" x14ac:dyDescent="0.25">
      <c r="A40" s="161"/>
      <c r="B40" s="9" t="s">
        <v>32</v>
      </c>
      <c r="C40" s="126">
        <f>C41+C42+C43+C44+C45</f>
        <v>15748</v>
      </c>
      <c r="D40" s="126">
        <f>D41+D42+D43+D44+D45</f>
        <v>15239.720000000001</v>
      </c>
      <c r="E40" s="57">
        <f>D40/C40*100</f>
        <v>96.772415544831091</v>
      </c>
      <c r="F40" s="2"/>
    </row>
    <row r="41" spans="1:6" ht="15.75" hidden="1" x14ac:dyDescent="0.25">
      <c r="A41" s="161"/>
      <c r="B41" s="2" t="s">
        <v>3</v>
      </c>
      <c r="C41" s="53"/>
      <c r="D41" s="53"/>
      <c r="E41" s="53"/>
      <c r="F41" s="2"/>
    </row>
    <row r="42" spans="1:6" ht="15.75" hidden="1" x14ac:dyDescent="0.25">
      <c r="A42" s="161"/>
      <c r="B42" s="2" t="s">
        <v>4</v>
      </c>
      <c r="C42" s="53">
        <v>681.7</v>
      </c>
      <c r="D42" s="53">
        <v>681.7</v>
      </c>
      <c r="E42" s="53">
        <f>D42/C42*100</f>
        <v>100</v>
      </c>
      <c r="F42" s="2"/>
    </row>
    <row r="43" spans="1:6" ht="15.75" hidden="1" x14ac:dyDescent="0.25">
      <c r="A43" s="161"/>
      <c r="B43" s="2" t="s">
        <v>5</v>
      </c>
      <c r="C43" s="53">
        <v>15066.3</v>
      </c>
      <c r="D43" s="15">
        <v>14558.02</v>
      </c>
      <c r="E43" s="6">
        <f>D43/C43*100</f>
        <v>96.626378075572632</v>
      </c>
      <c r="F43" s="2"/>
    </row>
    <row r="44" spans="1:6" ht="15.75" hidden="1" x14ac:dyDescent="0.25">
      <c r="A44" s="161"/>
      <c r="B44" s="2" t="s">
        <v>6</v>
      </c>
      <c r="C44" s="53"/>
      <c r="D44" s="53"/>
      <c r="E44" s="53"/>
      <c r="F44" s="2"/>
    </row>
    <row r="45" spans="1:6" ht="15.75" hidden="1" x14ac:dyDescent="0.25">
      <c r="A45" s="162"/>
      <c r="B45" s="2" t="s">
        <v>7</v>
      </c>
      <c r="C45" s="53"/>
      <c r="D45" s="53"/>
      <c r="E45" s="53"/>
      <c r="F45" s="2"/>
    </row>
    <row r="46" spans="1:6" ht="293.25" hidden="1" customHeight="1" x14ac:dyDescent="0.25">
      <c r="A46" s="160" t="s">
        <v>36</v>
      </c>
      <c r="B46" s="54" t="s">
        <v>34</v>
      </c>
      <c r="C46" s="65"/>
      <c r="D46" s="65"/>
      <c r="E46" s="65"/>
      <c r="F46" s="66" t="s">
        <v>90</v>
      </c>
    </row>
    <row r="47" spans="1:6" ht="15.75" hidden="1" x14ac:dyDescent="0.25">
      <c r="A47" s="161"/>
      <c r="B47" s="9" t="s">
        <v>35</v>
      </c>
      <c r="C47" s="57">
        <f>C48+C49+C50+C51+C52</f>
        <v>4015.9</v>
      </c>
      <c r="D47" s="57">
        <f>D48+D49+D50+D51+D52</f>
        <v>3924.9</v>
      </c>
      <c r="E47" s="61">
        <f>D47/C47*100</f>
        <v>97.734007320899423</v>
      </c>
      <c r="F47" s="2"/>
    </row>
    <row r="48" spans="1:6" ht="15.75" hidden="1" x14ac:dyDescent="0.25">
      <c r="A48" s="161"/>
      <c r="B48" s="2" t="s">
        <v>3</v>
      </c>
      <c r="C48" s="53"/>
      <c r="D48" s="53"/>
      <c r="E48" s="53"/>
      <c r="F48" s="2"/>
    </row>
    <row r="49" spans="1:7" ht="15.75" hidden="1" x14ac:dyDescent="0.25">
      <c r="A49" s="161"/>
      <c r="B49" s="2" t="s">
        <v>4</v>
      </c>
      <c r="C49" s="53">
        <v>49</v>
      </c>
      <c r="D49" s="53">
        <v>49</v>
      </c>
      <c r="E49" s="53">
        <f>D49/C49*100</f>
        <v>100</v>
      </c>
      <c r="F49" s="2"/>
    </row>
    <row r="50" spans="1:7" ht="15.75" hidden="1" x14ac:dyDescent="0.25">
      <c r="A50" s="161"/>
      <c r="B50" s="2" t="s">
        <v>5</v>
      </c>
      <c r="C50" s="6">
        <v>3966.9</v>
      </c>
      <c r="D50" s="6">
        <v>3875.9</v>
      </c>
      <c r="E50" s="42">
        <f>D50/C50*100</f>
        <v>97.706017293100416</v>
      </c>
      <c r="F50" s="2"/>
    </row>
    <row r="51" spans="1:7" ht="15.75" hidden="1" x14ac:dyDescent="0.25">
      <c r="A51" s="161"/>
      <c r="B51" s="2" t="s">
        <v>6</v>
      </c>
      <c r="C51" s="53"/>
      <c r="D51" s="53"/>
      <c r="E51" s="53"/>
      <c r="F51" s="2"/>
    </row>
    <row r="52" spans="1:7" ht="15.75" hidden="1" x14ac:dyDescent="0.25">
      <c r="A52" s="162"/>
      <c r="B52" s="2" t="s">
        <v>7</v>
      </c>
      <c r="C52" s="53"/>
      <c r="D52" s="53"/>
      <c r="E52" s="53"/>
      <c r="F52" s="2"/>
    </row>
    <row r="53" spans="1:7" ht="217.5" hidden="1" x14ac:dyDescent="0.25">
      <c r="A53" s="160" t="s">
        <v>39</v>
      </c>
      <c r="B53" s="54" t="s">
        <v>37</v>
      </c>
      <c r="C53" s="65"/>
      <c r="D53" s="65"/>
      <c r="E53" s="65"/>
      <c r="F53" s="30" t="s">
        <v>91</v>
      </c>
    </row>
    <row r="54" spans="1:7" ht="15.75" hidden="1" x14ac:dyDescent="0.25">
      <c r="A54" s="161"/>
      <c r="B54" s="9" t="s">
        <v>38</v>
      </c>
      <c r="C54" s="56">
        <f>C55+C56+C57+C58+C59</f>
        <v>9520.9</v>
      </c>
      <c r="D54" s="56">
        <f>D55+D56+D57+D58+D59</f>
        <v>9361.16</v>
      </c>
      <c r="E54" s="6">
        <f>D54/C54*100</f>
        <v>98.322217437427142</v>
      </c>
      <c r="F54" s="2"/>
    </row>
    <row r="55" spans="1:7" ht="15.75" hidden="1" x14ac:dyDescent="0.25">
      <c r="A55" s="161"/>
      <c r="B55" s="2" t="s">
        <v>3</v>
      </c>
      <c r="C55" s="53"/>
      <c r="D55" s="53"/>
      <c r="E55" s="53"/>
      <c r="F55" s="2"/>
    </row>
    <row r="56" spans="1:7" ht="15.75" hidden="1" x14ac:dyDescent="0.25">
      <c r="A56" s="161"/>
      <c r="B56" s="2" t="s">
        <v>4</v>
      </c>
      <c r="C56" s="53">
        <v>3211.5</v>
      </c>
      <c r="D56" s="53">
        <v>3211.5</v>
      </c>
      <c r="E56" s="53">
        <f>D56/C56*100</f>
        <v>100</v>
      </c>
      <c r="F56" s="2"/>
    </row>
    <row r="57" spans="1:7" ht="15.75" hidden="1" x14ac:dyDescent="0.25">
      <c r="A57" s="161"/>
      <c r="B57" s="2" t="s">
        <v>5</v>
      </c>
      <c r="C57" s="53">
        <v>6309.4</v>
      </c>
      <c r="D57" s="53">
        <v>6149.66</v>
      </c>
      <c r="E57" s="6">
        <f>D57/C57*100</f>
        <v>97.468222017941486</v>
      </c>
      <c r="F57" s="2"/>
    </row>
    <row r="58" spans="1:7" ht="15.75" hidden="1" x14ac:dyDescent="0.25">
      <c r="A58" s="161"/>
      <c r="B58" s="2" t="s">
        <v>6</v>
      </c>
      <c r="C58" s="53"/>
      <c r="D58" s="53"/>
      <c r="E58" s="53"/>
      <c r="F58" s="2"/>
    </row>
    <row r="59" spans="1:7" ht="15.75" hidden="1" x14ac:dyDescent="0.25">
      <c r="A59" s="162"/>
      <c r="B59" s="2" t="s">
        <v>7</v>
      </c>
      <c r="C59" s="53"/>
      <c r="D59" s="53"/>
      <c r="E59" s="53"/>
      <c r="F59" s="2"/>
      <c r="G59" s="67"/>
    </row>
    <row r="60" spans="1:7" ht="151.5" hidden="1" customHeight="1" x14ac:dyDescent="0.25">
      <c r="A60" s="160" t="s">
        <v>41</v>
      </c>
      <c r="B60" s="54" t="s">
        <v>40</v>
      </c>
      <c r="C60" s="11"/>
      <c r="D60" s="11"/>
      <c r="E60" s="11"/>
      <c r="F60" s="32" t="s">
        <v>92</v>
      </c>
    </row>
    <row r="61" spans="1:7" ht="15.75" hidden="1" x14ac:dyDescent="0.25">
      <c r="A61" s="161"/>
      <c r="B61" s="9" t="s">
        <v>42</v>
      </c>
      <c r="C61" s="56">
        <f>C62</f>
        <v>3235.6</v>
      </c>
      <c r="D61" s="56">
        <f>D62</f>
        <v>3060.22</v>
      </c>
      <c r="E61" s="57">
        <f>D61/C61*100</f>
        <v>94.579676103350224</v>
      </c>
      <c r="F61" s="2"/>
    </row>
    <row r="62" spans="1:7" ht="15.75" hidden="1" x14ac:dyDescent="0.25">
      <c r="A62" s="162"/>
      <c r="B62" s="2" t="s">
        <v>5</v>
      </c>
      <c r="C62" s="53">
        <v>3235.6</v>
      </c>
      <c r="D62" s="53">
        <v>3060.22</v>
      </c>
      <c r="E62" s="6">
        <f>D62/C62*100</f>
        <v>94.579676103350224</v>
      </c>
      <c r="F62" s="2"/>
    </row>
    <row r="63" spans="1:7" ht="380.25" customHeight="1" x14ac:dyDescent="0.25">
      <c r="A63" s="160">
        <v>2</v>
      </c>
      <c r="B63" s="5" t="s">
        <v>164</v>
      </c>
      <c r="C63" s="65"/>
      <c r="D63" s="65"/>
      <c r="E63" s="6"/>
      <c r="F63" s="10" t="s">
        <v>146</v>
      </c>
    </row>
    <row r="64" spans="1:7" ht="15.75" x14ac:dyDescent="0.25">
      <c r="A64" s="161"/>
      <c r="B64" s="9" t="s">
        <v>9</v>
      </c>
      <c r="C64" s="57">
        <v>3790000</v>
      </c>
      <c r="D64" s="57">
        <v>3687030</v>
      </c>
      <c r="E64" s="15">
        <f>D64/C64*100</f>
        <v>97.283113456464378</v>
      </c>
      <c r="F64" s="2"/>
    </row>
    <row r="65" spans="1:6" ht="15.75" x14ac:dyDescent="0.25">
      <c r="A65" s="161"/>
      <c r="B65" s="2" t="s">
        <v>3</v>
      </c>
      <c r="C65" s="65">
        <v>0</v>
      </c>
      <c r="D65" s="65">
        <v>0</v>
      </c>
      <c r="E65" s="15">
        <v>0</v>
      </c>
      <c r="F65" s="2"/>
    </row>
    <row r="66" spans="1:6" ht="15.75" x14ac:dyDescent="0.25">
      <c r="A66" s="161"/>
      <c r="B66" s="2" t="s">
        <v>4</v>
      </c>
      <c r="C66" s="65">
        <v>0</v>
      </c>
      <c r="D66" s="65">
        <v>0</v>
      </c>
      <c r="E66" s="15">
        <v>0</v>
      </c>
      <c r="F66" s="2"/>
    </row>
    <row r="67" spans="1:6" ht="15.75" x14ac:dyDescent="0.25">
      <c r="A67" s="161"/>
      <c r="B67" s="2" t="s">
        <v>5</v>
      </c>
      <c r="C67" s="6">
        <v>3790000</v>
      </c>
      <c r="D67" s="6">
        <v>3687030</v>
      </c>
      <c r="E67" s="15">
        <v>97.3</v>
      </c>
      <c r="F67" s="2"/>
    </row>
    <row r="68" spans="1:6" ht="15.75" hidden="1" x14ac:dyDescent="0.25">
      <c r="A68" s="161"/>
      <c r="B68" s="2" t="s">
        <v>6</v>
      </c>
      <c r="C68" s="6">
        <v>1420</v>
      </c>
      <c r="D68" s="69">
        <v>1341.8</v>
      </c>
      <c r="E68" s="6">
        <f>D68/C68*100</f>
        <v>94.492957746478865</v>
      </c>
      <c r="F68" s="2"/>
    </row>
    <row r="69" spans="1:6" ht="15.75" hidden="1" x14ac:dyDescent="0.25">
      <c r="A69" s="161"/>
      <c r="B69" s="59" t="s">
        <v>7</v>
      </c>
      <c r="C69" s="63"/>
      <c r="D69" s="63"/>
      <c r="E69" s="70"/>
      <c r="F69" s="59"/>
    </row>
    <row r="70" spans="1:6" ht="15.75" hidden="1" x14ac:dyDescent="0.25">
      <c r="A70" s="175"/>
      <c r="B70" s="194" t="s">
        <v>24</v>
      </c>
      <c r="C70" s="177"/>
      <c r="D70" s="177"/>
      <c r="E70" s="177"/>
      <c r="F70" s="195"/>
    </row>
    <row r="71" spans="1:6" ht="305.25" hidden="1" customHeight="1" x14ac:dyDescent="0.25">
      <c r="A71" s="170" t="s">
        <v>25</v>
      </c>
      <c r="B71" s="54" t="s">
        <v>56</v>
      </c>
      <c r="C71" s="69"/>
      <c r="D71" s="69"/>
      <c r="E71" s="6"/>
      <c r="F71" s="32" t="s">
        <v>97</v>
      </c>
    </row>
    <row r="72" spans="1:6" ht="15.75" hidden="1" x14ac:dyDescent="0.25">
      <c r="A72" s="170"/>
      <c r="B72" s="9" t="s">
        <v>27</v>
      </c>
      <c r="C72" s="57">
        <f>C75+C76</f>
        <v>16851.900000000001</v>
      </c>
      <c r="D72" s="98">
        <f>D76+D75+D74</f>
        <v>16398.04</v>
      </c>
      <c r="E72" s="61">
        <f>D72/C72*100</f>
        <v>97.30677253010046</v>
      </c>
      <c r="F72" s="2"/>
    </row>
    <row r="73" spans="1:6" ht="15.75" hidden="1" x14ac:dyDescent="0.25">
      <c r="A73" s="170"/>
      <c r="B73" s="2" t="s">
        <v>3</v>
      </c>
      <c r="C73" s="69"/>
      <c r="D73" s="69"/>
      <c r="E73" s="6"/>
      <c r="F73" s="2"/>
    </row>
    <row r="74" spans="1:6" ht="15.75" hidden="1" x14ac:dyDescent="0.25">
      <c r="A74" s="170"/>
      <c r="B74" s="2" t="s">
        <v>4</v>
      </c>
      <c r="C74" s="69">
        <v>0</v>
      </c>
      <c r="D74" s="129">
        <v>1343.83</v>
      </c>
      <c r="E74" s="6">
        <v>100</v>
      </c>
      <c r="F74" s="2"/>
    </row>
    <row r="75" spans="1:6" ht="15.75" hidden="1" x14ac:dyDescent="0.25">
      <c r="A75" s="170"/>
      <c r="B75" s="2" t="s">
        <v>5</v>
      </c>
      <c r="C75" s="69">
        <v>15601.9</v>
      </c>
      <c r="D75" s="14">
        <v>13845.71</v>
      </c>
      <c r="E75" s="6">
        <f>D75/C75*100</f>
        <v>88.743742749280528</v>
      </c>
      <c r="F75" s="2"/>
    </row>
    <row r="76" spans="1:6" ht="15.75" hidden="1" x14ac:dyDescent="0.25">
      <c r="A76" s="170"/>
      <c r="B76" s="2" t="s">
        <v>6</v>
      </c>
      <c r="C76" s="6">
        <v>1250</v>
      </c>
      <c r="D76" s="69">
        <v>1208.5</v>
      </c>
      <c r="E76" s="6">
        <f>D76/C76*100</f>
        <v>96.679999999999993</v>
      </c>
      <c r="F76" s="2"/>
    </row>
    <row r="77" spans="1:6" ht="15.75" hidden="1" x14ac:dyDescent="0.25">
      <c r="A77" s="170"/>
      <c r="B77" s="2" t="s">
        <v>7</v>
      </c>
      <c r="C77" s="69"/>
      <c r="D77" s="69"/>
      <c r="E77" s="6"/>
      <c r="F77" s="2"/>
    </row>
    <row r="78" spans="1:6" ht="195" hidden="1" x14ac:dyDescent="0.25">
      <c r="A78" s="160" t="s">
        <v>28</v>
      </c>
      <c r="B78" s="54" t="s">
        <v>43</v>
      </c>
      <c r="C78" s="11"/>
      <c r="D78" s="11"/>
      <c r="E78" s="11"/>
      <c r="F78" s="73" t="s">
        <v>115</v>
      </c>
    </row>
    <row r="79" spans="1:6" ht="15.75" hidden="1" x14ac:dyDescent="0.25">
      <c r="A79" s="161"/>
      <c r="B79" s="9" t="s">
        <v>29</v>
      </c>
      <c r="C79" s="57">
        <f>C80+C81+C82+C83+C84</f>
        <v>11129.6</v>
      </c>
      <c r="D79" s="97">
        <f>D80+D81+D82+D83+D84</f>
        <v>11441.93</v>
      </c>
      <c r="E79" s="57">
        <f>D79/C79*100</f>
        <v>102.80630031627371</v>
      </c>
      <c r="F79" s="2"/>
    </row>
    <row r="80" spans="1:6" ht="15.75" hidden="1" x14ac:dyDescent="0.25">
      <c r="A80" s="161"/>
      <c r="B80" s="2" t="s">
        <v>3</v>
      </c>
      <c r="C80" s="65"/>
      <c r="D80" s="65"/>
      <c r="E80" s="6"/>
      <c r="F80" s="2"/>
    </row>
    <row r="81" spans="1:6" ht="15.75" hidden="1" x14ac:dyDescent="0.25">
      <c r="A81" s="161"/>
      <c r="B81" s="2" t="s">
        <v>4</v>
      </c>
      <c r="C81" s="65">
        <v>0</v>
      </c>
      <c r="D81" s="65">
        <v>518.9</v>
      </c>
      <c r="E81" s="6">
        <v>100</v>
      </c>
      <c r="F81" s="2"/>
    </row>
    <row r="82" spans="1:6" ht="15.75" hidden="1" x14ac:dyDescent="0.25">
      <c r="A82" s="161"/>
      <c r="B82" s="2" t="s">
        <v>5</v>
      </c>
      <c r="C82" s="6">
        <v>11129.6</v>
      </c>
      <c r="D82" s="15">
        <v>10923.03</v>
      </c>
      <c r="E82" s="6">
        <f>D82/C82*100</f>
        <v>98.14395845313399</v>
      </c>
      <c r="F82" s="2"/>
    </row>
    <row r="83" spans="1:6" ht="15.75" hidden="1" x14ac:dyDescent="0.25">
      <c r="A83" s="161"/>
      <c r="B83" s="2" t="s">
        <v>6</v>
      </c>
      <c r="C83" s="65"/>
      <c r="D83" s="65"/>
      <c r="E83" s="6"/>
      <c r="F83" s="2"/>
    </row>
    <row r="84" spans="1:6" ht="15.75" hidden="1" x14ac:dyDescent="0.25">
      <c r="A84" s="162"/>
      <c r="B84" s="2" t="s">
        <v>7</v>
      </c>
      <c r="C84" s="65"/>
      <c r="D84" s="65"/>
      <c r="E84" s="6"/>
      <c r="F84" s="2"/>
    </row>
    <row r="85" spans="1:6" ht="261" hidden="1" customHeight="1" x14ac:dyDescent="0.25">
      <c r="A85" s="160" t="s">
        <v>33</v>
      </c>
      <c r="B85" s="74" t="s">
        <v>44</v>
      </c>
      <c r="C85" s="11"/>
      <c r="D85" s="11"/>
      <c r="E85" s="11"/>
      <c r="F85" s="30" t="s">
        <v>116</v>
      </c>
    </row>
    <row r="86" spans="1:6" ht="15.75" hidden="1" x14ac:dyDescent="0.25">
      <c r="A86" s="161"/>
      <c r="B86" s="9" t="s">
        <v>32</v>
      </c>
      <c r="C86" s="57">
        <v>238.9</v>
      </c>
      <c r="D86" s="57">
        <v>109.95</v>
      </c>
      <c r="E86" s="57">
        <f>D86/C86*100</f>
        <v>46.023440770196736</v>
      </c>
      <c r="F86" s="11"/>
    </row>
    <row r="87" spans="1:6" ht="15.75" hidden="1" x14ac:dyDescent="0.25">
      <c r="A87" s="161"/>
      <c r="B87" s="2" t="s">
        <v>3</v>
      </c>
      <c r="C87" s="65"/>
      <c r="D87" s="65"/>
      <c r="E87" s="6"/>
      <c r="F87" s="2"/>
    </row>
    <row r="88" spans="1:6" ht="15.75" hidden="1" x14ac:dyDescent="0.25">
      <c r="A88" s="161"/>
      <c r="B88" s="2" t="s">
        <v>4</v>
      </c>
      <c r="C88" s="65"/>
      <c r="D88" s="65"/>
      <c r="E88" s="6"/>
      <c r="F88" s="2"/>
    </row>
    <row r="89" spans="1:6" ht="15.75" hidden="1" x14ac:dyDescent="0.25">
      <c r="A89" s="161"/>
      <c r="B89" s="2" t="s">
        <v>5</v>
      </c>
      <c r="C89" s="6">
        <v>238.9</v>
      </c>
      <c r="D89" s="6">
        <v>109.95</v>
      </c>
      <c r="E89" s="6">
        <f>D89/C89*100</f>
        <v>46.023440770196736</v>
      </c>
      <c r="F89" s="2"/>
    </row>
    <row r="90" spans="1:6" ht="15.75" hidden="1" x14ac:dyDescent="0.25">
      <c r="A90" s="161"/>
      <c r="B90" s="2" t="s">
        <v>6</v>
      </c>
      <c r="C90" s="65"/>
      <c r="D90" s="65"/>
      <c r="E90" s="6"/>
      <c r="F90" s="2"/>
    </row>
    <row r="91" spans="1:6" ht="15.75" hidden="1" x14ac:dyDescent="0.25">
      <c r="A91" s="162"/>
      <c r="B91" s="2" t="s">
        <v>7</v>
      </c>
      <c r="C91" s="65"/>
      <c r="D91" s="65"/>
      <c r="E91" s="6"/>
      <c r="F91" s="2"/>
    </row>
    <row r="92" spans="1:6" ht="15.75" hidden="1" x14ac:dyDescent="0.25">
      <c r="A92" s="64"/>
      <c r="B92" s="27" t="s">
        <v>10</v>
      </c>
      <c r="C92" s="199"/>
      <c r="D92" s="199"/>
      <c r="E92" s="199"/>
      <c r="F92" s="199"/>
    </row>
    <row r="93" spans="1:6" ht="277.5" customHeight="1" x14ac:dyDescent="0.25">
      <c r="A93" s="160">
        <v>3</v>
      </c>
      <c r="B93" s="12" t="s">
        <v>125</v>
      </c>
      <c r="C93" s="2"/>
      <c r="D93" s="2"/>
      <c r="E93" s="2"/>
      <c r="F93" s="10" t="s">
        <v>171</v>
      </c>
    </row>
    <row r="94" spans="1:6" ht="15.75" x14ac:dyDescent="0.25">
      <c r="A94" s="161"/>
      <c r="B94" s="9" t="s">
        <v>9</v>
      </c>
      <c r="C94" s="29">
        <v>182981999.30000001</v>
      </c>
      <c r="D94" s="29">
        <v>178905353.59999999</v>
      </c>
      <c r="E94" s="49" t="s">
        <v>166</v>
      </c>
      <c r="F94" s="2"/>
    </row>
    <row r="95" spans="1:6" ht="15.75" x14ac:dyDescent="0.25">
      <c r="A95" s="161"/>
      <c r="B95" s="2" t="s">
        <v>3</v>
      </c>
      <c r="C95" s="6">
        <v>0</v>
      </c>
      <c r="D95" s="6">
        <v>0</v>
      </c>
      <c r="E95" s="50">
        <v>0</v>
      </c>
      <c r="F95" s="2"/>
    </row>
    <row r="96" spans="1:6" ht="15.75" x14ac:dyDescent="0.25">
      <c r="A96" s="161"/>
      <c r="B96" s="2" t="s">
        <v>4</v>
      </c>
      <c r="C96" s="15">
        <v>132841802.54000001</v>
      </c>
      <c r="D96" s="15">
        <v>132514722.91</v>
      </c>
      <c r="E96" s="150">
        <v>99.75</v>
      </c>
      <c r="F96" s="2"/>
    </row>
    <row r="97" spans="1:6" ht="16.5" thickBot="1" x14ac:dyDescent="0.3">
      <c r="A97" s="161"/>
      <c r="B97" s="2" t="s">
        <v>5</v>
      </c>
      <c r="C97" s="15">
        <v>50140196.759999998</v>
      </c>
      <c r="D97" s="15">
        <v>46390630.689999998</v>
      </c>
      <c r="E97" s="150">
        <v>92.52</v>
      </c>
      <c r="F97" s="2"/>
    </row>
    <row r="98" spans="1:6" ht="15.75" hidden="1" x14ac:dyDescent="0.25">
      <c r="A98" s="161"/>
      <c r="B98" s="2" t="s">
        <v>6</v>
      </c>
      <c r="C98" s="2"/>
      <c r="D98" s="2"/>
      <c r="E98" s="140"/>
      <c r="F98" s="2"/>
    </row>
    <row r="99" spans="1:6" ht="16.5" hidden="1" thickBot="1" x14ac:dyDescent="0.3">
      <c r="A99" s="162"/>
      <c r="B99" s="2" t="s">
        <v>7</v>
      </c>
      <c r="C99" s="84">
        <f>C114+C107</f>
        <v>57241.2</v>
      </c>
      <c r="D99" s="84">
        <f>D107+D114</f>
        <v>42298</v>
      </c>
      <c r="E99" s="50">
        <f>D99/C99*100</f>
        <v>73.894327861749929</v>
      </c>
      <c r="F99" s="2"/>
    </row>
    <row r="100" spans="1:6" ht="15.75" x14ac:dyDescent="0.25">
      <c r="A100" s="68"/>
      <c r="B100" s="194" t="s">
        <v>24</v>
      </c>
      <c r="C100" s="200"/>
      <c r="D100" s="200"/>
      <c r="E100" s="177"/>
      <c r="F100" s="195"/>
    </row>
    <row r="101" spans="1:6" ht="218.25" customHeight="1" x14ac:dyDescent="0.25">
      <c r="A101" s="160" t="s">
        <v>25</v>
      </c>
      <c r="B101" s="75" t="s">
        <v>45</v>
      </c>
      <c r="C101" s="2"/>
      <c r="D101" s="2"/>
      <c r="E101" s="2"/>
      <c r="F101" s="51" t="s">
        <v>167</v>
      </c>
    </row>
    <row r="102" spans="1:6" ht="15.75" x14ac:dyDescent="0.25">
      <c r="A102" s="161"/>
      <c r="B102" s="9" t="s">
        <v>46</v>
      </c>
      <c r="C102" s="29">
        <v>33913566.799999997</v>
      </c>
      <c r="D102" s="29">
        <v>32848485.100000001</v>
      </c>
      <c r="E102" s="29">
        <v>96.9</v>
      </c>
      <c r="F102" s="43" t="s">
        <v>23</v>
      </c>
    </row>
    <row r="103" spans="1:6" ht="15.75" hidden="1" x14ac:dyDescent="0.25">
      <c r="A103" s="161"/>
      <c r="B103" s="2" t="s">
        <v>3</v>
      </c>
      <c r="C103" s="6"/>
      <c r="D103" s="6"/>
      <c r="E103" s="6"/>
      <c r="F103" s="2"/>
    </row>
    <row r="104" spans="1:6" ht="15.75" hidden="1" x14ac:dyDescent="0.25">
      <c r="A104" s="161"/>
      <c r="B104" s="2" t="s">
        <v>4</v>
      </c>
      <c r="C104" s="72">
        <v>114428.9</v>
      </c>
      <c r="D104" s="72">
        <v>114428.2</v>
      </c>
      <c r="E104" s="6">
        <f>D104/C104*100</f>
        <v>99.999388266425697</v>
      </c>
      <c r="F104" s="2"/>
    </row>
    <row r="105" spans="1:6" ht="15.75" hidden="1" x14ac:dyDescent="0.25">
      <c r="A105" s="161"/>
      <c r="B105" s="2" t="s">
        <v>5</v>
      </c>
      <c r="C105" s="3">
        <v>57594.2</v>
      </c>
      <c r="D105" s="3">
        <v>53160</v>
      </c>
      <c r="E105" s="6">
        <f>D105/C105*100</f>
        <v>92.30096086064222</v>
      </c>
      <c r="F105" s="2"/>
    </row>
    <row r="106" spans="1:6" ht="15.75" hidden="1" x14ac:dyDescent="0.25">
      <c r="A106" s="161"/>
      <c r="B106" s="2" t="s">
        <v>6</v>
      </c>
      <c r="C106" s="2"/>
      <c r="D106" s="2"/>
      <c r="E106" s="2"/>
      <c r="F106" s="2"/>
    </row>
    <row r="107" spans="1:6" ht="15.75" hidden="1" customHeight="1" x14ac:dyDescent="0.25">
      <c r="A107" s="162"/>
      <c r="B107" s="2" t="s">
        <v>7</v>
      </c>
      <c r="C107" s="72">
        <v>40704</v>
      </c>
      <c r="D107" s="72">
        <v>33622.1</v>
      </c>
      <c r="E107" s="6">
        <f>D107/C107*100</f>
        <v>82.601464229559738</v>
      </c>
      <c r="F107" s="2"/>
    </row>
    <row r="108" spans="1:6" ht="396.75" customHeight="1" x14ac:dyDescent="0.25">
      <c r="A108" s="160" t="s">
        <v>28</v>
      </c>
      <c r="B108" s="54" t="s">
        <v>47</v>
      </c>
      <c r="C108" s="2"/>
      <c r="D108" s="2"/>
      <c r="E108" s="2"/>
      <c r="F108" s="10" t="s">
        <v>182</v>
      </c>
    </row>
    <row r="109" spans="1:6" ht="15.75" x14ac:dyDescent="0.25">
      <c r="A109" s="161"/>
      <c r="B109" s="9" t="s">
        <v>46</v>
      </c>
      <c r="C109" s="29">
        <v>122653074.40000001</v>
      </c>
      <c r="D109" s="29">
        <v>120438668.40000001</v>
      </c>
      <c r="E109" s="29">
        <v>98.2</v>
      </c>
      <c r="F109" s="2"/>
    </row>
    <row r="110" spans="1:6" ht="15.75" hidden="1" x14ac:dyDescent="0.25">
      <c r="A110" s="161"/>
      <c r="B110" s="2" t="s">
        <v>3</v>
      </c>
      <c r="C110" s="6">
        <v>2232.6</v>
      </c>
      <c r="D110" s="6">
        <v>2232.6</v>
      </c>
      <c r="E110" s="72">
        <f>D110/C110*100</f>
        <v>100</v>
      </c>
      <c r="F110" s="2"/>
    </row>
    <row r="111" spans="1:6" ht="15.75" hidden="1" x14ac:dyDescent="0.25">
      <c r="A111" s="161"/>
      <c r="B111" s="2" t="s">
        <v>4</v>
      </c>
      <c r="C111" s="72">
        <v>361255.1</v>
      </c>
      <c r="D111" s="72">
        <v>361255.1</v>
      </c>
      <c r="E111" s="6">
        <f>D111/C111*100</f>
        <v>100</v>
      </c>
      <c r="F111" s="2"/>
    </row>
    <row r="112" spans="1:6" ht="15.75" hidden="1" x14ac:dyDescent="0.25">
      <c r="A112" s="161"/>
      <c r="B112" s="2" t="s">
        <v>5</v>
      </c>
      <c r="C112" s="3">
        <v>81770.100000000006</v>
      </c>
      <c r="D112" s="6">
        <v>69163.399999999994</v>
      </c>
      <c r="E112" s="6">
        <f>D112/C112*100</f>
        <v>84.582750907727871</v>
      </c>
      <c r="F112" s="2"/>
    </row>
    <row r="113" spans="1:6" ht="15.75" hidden="1" x14ac:dyDescent="0.25">
      <c r="A113" s="161"/>
      <c r="B113" s="2" t="s">
        <v>6</v>
      </c>
      <c r="C113" s="2"/>
      <c r="D113" s="2"/>
      <c r="E113" s="2"/>
      <c r="F113" s="2"/>
    </row>
    <row r="114" spans="1:6" ht="15.75" hidden="1" x14ac:dyDescent="0.25">
      <c r="A114" s="162"/>
      <c r="B114" s="2" t="s">
        <v>7</v>
      </c>
      <c r="C114" s="6">
        <v>16537.2</v>
      </c>
      <c r="D114" s="72">
        <v>8675.9</v>
      </c>
      <c r="E114" s="6">
        <f>D114/C114*100</f>
        <v>52.462932056212651</v>
      </c>
      <c r="F114" s="2"/>
    </row>
    <row r="115" spans="1:6" ht="177" customHeight="1" x14ac:dyDescent="0.25">
      <c r="A115" s="160" t="s">
        <v>33</v>
      </c>
      <c r="B115" s="54" t="s">
        <v>48</v>
      </c>
      <c r="C115" s="2"/>
      <c r="D115" s="2"/>
      <c r="E115" s="2"/>
      <c r="F115" s="23" t="s">
        <v>190</v>
      </c>
    </row>
    <row r="116" spans="1:6" ht="15.75" x14ac:dyDescent="0.25">
      <c r="A116" s="161"/>
      <c r="B116" s="9" t="s">
        <v>46</v>
      </c>
      <c r="C116" s="47">
        <v>3812714.9</v>
      </c>
      <c r="D116" s="47">
        <v>3632184.7</v>
      </c>
      <c r="E116" s="78">
        <v>95.3</v>
      </c>
      <c r="F116" s="79"/>
    </row>
    <row r="117" spans="1:6" ht="15.75" x14ac:dyDescent="0.25">
      <c r="A117" s="161"/>
      <c r="B117" s="2" t="s">
        <v>3</v>
      </c>
      <c r="C117" s="2">
        <v>0</v>
      </c>
      <c r="D117" s="2">
        <v>0</v>
      </c>
      <c r="E117" s="125">
        <v>0</v>
      </c>
      <c r="F117" s="2"/>
    </row>
    <row r="118" spans="1:6" ht="15.75" x14ac:dyDescent="0.25">
      <c r="A118" s="161"/>
      <c r="B118" s="2" t="s">
        <v>4</v>
      </c>
      <c r="C118" s="14">
        <v>0</v>
      </c>
      <c r="D118" s="14">
        <v>0</v>
      </c>
      <c r="E118" s="158">
        <v>0</v>
      </c>
      <c r="F118" s="2"/>
    </row>
    <row r="119" spans="1:6" ht="15.75" x14ac:dyDescent="0.25">
      <c r="A119" s="161"/>
      <c r="B119" s="2" t="s">
        <v>5</v>
      </c>
      <c r="C119" s="159">
        <v>3812714.9</v>
      </c>
      <c r="D119" s="159">
        <v>3632184.7</v>
      </c>
      <c r="E119" s="15">
        <v>95.3</v>
      </c>
      <c r="F119" s="2"/>
    </row>
    <row r="120" spans="1:6" ht="213.75" customHeight="1" x14ac:dyDescent="0.25">
      <c r="A120" s="160" t="s">
        <v>36</v>
      </c>
      <c r="B120" s="75" t="s">
        <v>126</v>
      </c>
      <c r="C120" s="2"/>
      <c r="D120" s="2"/>
      <c r="E120" s="2"/>
      <c r="F120" s="13" t="s">
        <v>168</v>
      </c>
    </row>
    <row r="121" spans="1:6" ht="15.75" x14ac:dyDescent="0.25">
      <c r="A121" s="161"/>
      <c r="B121" s="9" t="s">
        <v>46</v>
      </c>
      <c r="C121" s="121">
        <v>3496991.37</v>
      </c>
      <c r="D121" s="121">
        <v>3231306.38</v>
      </c>
      <c r="E121" s="29">
        <v>92.4</v>
      </c>
      <c r="F121" s="2"/>
    </row>
    <row r="122" spans="1:6" ht="15.75" hidden="1" x14ac:dyDescent="0.25">
      <c r="A122" s="161"/>
      <c r="B122" s="2" t="s">
        <v>3</v>
      </c>
      <c r="C122" s="72">
        <v>4070.5</v>
      </c>
      <c r="D122" s="72">
        <v>4070.5</v>
      </c>
      <c r="E122" s="3">
        <f>D122/C122*100</f>
        <v>100</v>
      </c>
      <c r="F122" s="2"/>
    </row>
    <row r="123" spans="1:6" ht="15.75" hidden="1" x14ac:dyDescent="0.25">
      <c r="A123" s="161"/>
      <c r="B123" s="2" t="s">
        <v>4</v>
      </c>
      <c r="C123" s="72">
        <v>48813.4</v>
      </c>
      <c r="D123" s="72">
        <v>48071.6</v>
      </c>
      <c r="E123" s="6">
        <f>D123/C123*100</f>
        <v>98.480335317761103</v>
      </c>
      <c r="F123" s="2"/>
    </row>
    <row r="124" spans="1:6" ht="15.75" hidden="1" x14ac:dyDescent="0.25">
      <c r="A124" s="161"/>
      <c r="B124" s="2" t="s">
        <v>5</v>
      </c>
      <c r="C124" s="6">
        <v>26</v>
      </c>
      <c r="D124" s="6">
        <v>26</v>
      </c>
      <c r="E124" s="6">
        <f>D124/C124*100</f>
        <v>100</v>
      </c>
      <c r="F124" s="2"/>
    </row>
    <row r="125" spans="1:6" ht="15.75" hidden="1" x14ac:dyDescent="0.25">
      <c r="A125" s="161"/>
      <c r="B125" s="2" t="s">
        <v>6</v>
      </c>
      <c r="C125" s="2"/>
      <c r="D125" s="2"/>
      <c r="E125" s="2"/>
      <c r="F125" s="2"/>
    </row>
    <row r="126" spans="1:6" ht="15.75" hidden="1" x14ac:dyDescent="0.25">
      <c r="A126" s="162"/>
      <c r="B126" s="2" t="s">
        <v>7</v>
      </c>
      <c r="C126" s="2"/>
      <c r="D126" s="2"/>
      <c r="E126" s="2"/>
      <c r="F126" s="2"/>
    </row>
    <row r="127" spans="1:6" ht="216.75" customHeight="1" x14ac:dyDescent="0.25">
      <c r="A127" s="160" t="s">
        <v>39</v>
      </c>
      <c r="B127" s="54" t="s">
        <v>127</v>
      </c>
      <c r="C127" s="2"/>
      <c r="D127" s="2"/>
      <c r="E127" s="2"/>
      <c r="F127" s="143" t="s">
        <v>191</v>
      </c>
    </row>
    <row r="128" spans="1:6" ht="24.75" customHeight="1" x14ac:dyDescent="0.25">
      <c r="A128" s="161"/>
      <c r="B128" s="9" t="s">
        <v>46</v>
      </c>
      <c r="C128" s="8">
        <v>47000</v>
      </c>
      <c r="D128" s="8">
        <v>23300</v>
      </c>
      <c r="E128" s="19">
        <v>49.6</v>
      </c>
      <c r="F128" s="2"/>
    </row>
    <row r="129" spans="1:6" ht="18.75" hidden="1" customHeight="1" x14ac:dyDescent="0.25">
      <c r="A129" s="161"/>
      <c r="B129" s="2" t="s">
        <v>3</v>
      </c>
      <c r="C129" s="3"/>
      <c r="D129" s="3"/>
      <c r="E129" s="3"/>
      <c r="F129" s="2"/>
    </row>
    <row r="130" spans="1:6" ht="18.75" hidden="1" customHeight="1" x14ac:dyDescent="0.25">
      <c r="A130" s="161"/>
      <c r="B130" s="2" t="s">
        <v>4</v>
      </c>
      <c r="C130" s="3"/>
      <c r="D130" s="3"/>
      <c r="E130" s="3"/>
      <c r="F130" s="2"/>
    </row>
    <row r="131" spans="1:6" ht="18.75" hidden="1" customHeight="1" x14ac:dyDescent="0.25">
      <c r="A131" s="161"/>
      <c r="B131" s="2" t="s">
        <v>5</v>
      </c>
      <c r="C131" s="36">
        <v>557.29999999999995</v>
      </c>
      <c r="D131" s="36">
        <v>531.6</v>
      </c>
      <c r="E131" s="6">
        <f>D131/C131*100</f>
        <v>95.388480172259122</v>
      </c>
      <c r="F131" s="2"/>
    </row>
    <row r="132" spans="1:6" ht="18.75" hidden="1" customHeight="1" x14ac:dyDescent="0.25">
      <c r="A132" s="161"/>
      <c r="B132" s="2" t="s">
        <v>6</v>
      </c>
      <c r="C132" s="2"/>
      <c r="D132" s="2"/>
      <c r="E132" s="2"/>
      <c r="F132" s="2"/>
    </row>
    <row r="133" spans="1:6" ht="18.75" hidden="1" customHeight="1" x14ac:dyDescent="0.25">
      <c r="A133" s="162"/>
      <c r="B133" s="2" t="s">
        <v>7</v>
      </c>
      <c r="C133" s="2"/>
      <c r="D133" s="2"/>
      <c r="E133" s="2"/>
      <c r="F133" s="2"/>
    </row>
    <row r="134" spans="1:6" ht="270" customHeight="1" x14ac:dyDescent="0.25">
      <c r="A134" s="160" t="s">
        <v>41</v>
      </c>
      <c r="B134" s="54" t="s">
        <v>128</v>
      </c>
      <c r="C134" s="2"/>
      <c r="D134" s="2"/>
      <c r="E134" s="2"/>
      <c r="F134" s="44" t="s">
        <v>169</v>
      </c>
    </row>
    <row r="135" spans="1:6" ht="18.75" customHeight="1" x14ac:dyDescent="0.25">
      <c r="A135" s="161"/>
      <c r="B135" s="9" t="s">
        <v>46</v>
      </c>
      <c r="C135" s="29">
        <v>64000</v>
      </c>
      <c r="D135" s="29">
        <v>11646.2</v>
      </c>
      <c r="E135" s="29">
        <v>18.2</v>
      </c>
      <c r="F135" s="20"/>
    </row>
    <row r="136" spans="1:6" ht="15.75" x14ac:dyDescent="0.25">
      <c r="A136" s="161"/>
      <c r="B136" s="2" t="s">
        <v>3</v>
      </c>
      <c r="C136" s="6">
        <v>0</v>
      </c>
      <c r="D136" s="6">
        <v>0</v>
      </c>
      <c r="E136" s="76">
        <v>0</v>
      </c>
      <c r="F136" s="2"/>
    </row>
    <row r="137" spans="1:6" ht="15.75" x14ac:dyDescent="0.25">
      <c r="A137" s="161"/>
      <c r="B137" s="2" t="s">
        <v>4</v>
      </c>
      <c r="C137" s="6">
        <v>0</v>
      </c>
      <c r="D137" s="6">
        <v>0</v>
      </c>
      <c r="E137" s="3">
        <v>0</v>
      </c>
      <c r="F137" s="2"/>
    </row>
    <row r="138" spans="1:6" ht="15.75" x14ac:dyDescent="0.25">
      <c r="A138" s="161"/>
      <c r="B138" s="2" t="s">
        <v>5</v>
      </c>
      <c r="C138" s="37">
        <v>64000</v>
      </c>
      <c r="D138" s="37">
        <v>11646.2</v>
      </c>
      <c r="E138" s="6">
        <v>18.2</v>
      </c>
      <c r="F138" s="2"/>
    </row>
    <row r="139" spans="1:6" ht="242.25" customHeight="1" x14ac:dyDescent="0.25">
      <c r="A139" s="160" t="s">
        <v>49</v>
      </c>
      <c r="B139" s="54" t="s">
        <v>129</v>
      </c>
      <c r="C139" s="2"/>
      <c r="D139" s="2"/>
      <c r="E139" s="2"/>
      <c r="F139" s="46" t="s">
        <v>183</v>
      </c>
    </row>
    <row r="140" spans="1:6" ht="15.75" x14ac:dyDescent="0.25">
      <c r="A140" s="161"/>
      <c r="B140" s="9" t="s">
        <v>46</v>
      </c>
      <c r="C140" s="29">
        <v>4867200</v>
      </c>
      <c r="D140" s="29">
        <v>4720435.8</v>
      </c>
      <c r="E140" s="29">
        <v>96.7</v>
      </c>
      <c r="F140" s="2"/>
    </row>
    <row r="141" spans="1:6" ht="15.75" hidden="1" x14ac:dyDescent="0.25">
      <c r="A141" s="161"/>
      <c r="B141" s="2" t="s">
        <v>3</v>
      </c>
      <c r="C141" s="3">
        <v>59768.1</v>
      </c>
      <c r="D141" s="3">
        <v>14567.59</v>
      </c>
      <c r="E141" s="52">
        <f>D141/C141*100</f>
        <v>24.373520322713958</v>
      </c>
      <c r="F141" s="2"/>
    </row>
    <row r="142" spans="1:6" ht="15.75" hidden="1" x14ac:dyDescent="0.25">
      <c r="A142" s="161"/>
      <c r="B142" s="2" t="s">
        <v>4</v>
      </c>
      <c r="C142" s="6"/>
      <c r="D142" s="6"/>
      <c r="E142" s="6"/>
      <c r="F142" s="2"/>
    </row>
    <row r="143" spans="1:6" ht="15.75" hidden="1" x14ac:dyDescent="0.25">
      <c r="A143" s="161"/>
      <c r="B143" s="2" t="s">
        <v>5</v>
      </c>
      <c r="C143" s="6">
        <v>1871.5</v>
      </c>
      <c r="D143" s="82">
        <v>1870.6</v>
      </c>
      <c r="E143" s="6">
        <f>D143/C143*100</f>
        <v>99.951910232433875</v>
      </c>
      <c r="F143" s="2"/>
    </row>
    <row r="144" spans="1:6" ht="15.75" hidden="1" x14ac:dyDescent="0.25">
      <c r="A144" s="161"/>
      <c r="B144" s="2" t="s">
        <v>6</v>
      </c>
      <c r="C144" s="3"/>
      <c r="D144" s="3"/>
      <c r="E144" s="2"/>
      <c r="F144" s="2"/>
    </row>
    <row r="145" spans="1:6" ht="15.75" hidden="1" x14ac:dyDescent="0.25">
      <c r="A145" s="162"/>
      <c r="B145" s="2" t="s">
        <v>7</v>
      </c>
      <c r="C145" s="6"/>
      <c r="D145" s="3"/>
      <c r="E145" s="3"/>
      <c r="F145" s="2"/>
    </row>
    <row r="146" spans="1:6" ht="228.75" customHeight="1" x14ac:dyDescent="0.25">
      <c r="A146" s="160" t="s">
        <v>55</v>
      </c>
      <c r="B146" s="75" t="s">
        <v>130</v>
      </c>
      <c r="C146" s="2"/>
      <c r="D146" s="2"/>
      <c r="E146" s="2"/>
      <c r="F146" s="10" t="s">
        <v>170</v>
      </c>
    </row>
    <row r="147" spans="1:6" ht="15.75" x14ac:dyDescent="0.25">
      <c r="A147" s="161"/>
      <c r="B147" s="9" t="s">
        <v>46</v>
      </c>
      <c r="C147" s="8">
        <v>3253973.5</v>
      </c>
      <c r="D147" s="8">
        <v>3178025.24</v>
      </c>
      <c r="E147" s="83">
        <v>97.7</v>
      </c>
      <c r="F147" s="2"/>
    </row>
    <row r="148" spans="1:6" ht="15.75" hidden="1" customHeight="1" x14ac:dyDescent="0.25">
      <c r="A148" s="161"/>
      <c r="B148" s="2" t="s">
        <v>3</v>
      </c>
      <c r="C148" s="11"/>
      <c r="D148" s="11"/>
      <c r="E148" s="11"/>
      <c r="F148" s="11"/>
    </row>
    <row r="149" spans="1:6" ht="15.75" hidden="1" customHeight="1" x14ac:dyDescent="0.25">
      <c r="A149" s="161"/>
      <c r="B149" s="2" t="s">
        <v>4</v>
      </c>
      <c r="C149" s="77">
        <v>1723.4</v>
      </c>
      <c r="D149" s="6">
        <v>1723.4</v>
      </c>
      <c r="E149" s="52">
        <f>D149/C149*100</f>
        <v>100</v>
      </c>
      <c r="F149" s="11"/>
    </row>
    <row r="150" spans="1:6" ht="15.75" hidden="1" customHeight="1" x14ac:dyDescent="0.25">
      <c r="A150" s="161"/>
      <c r="B150" s="2" t="s">
        <v>5</v>
      </c>
      <c r="C150" s="3">
        <v>1366.2</v>
      </c>
      <c r="D150" s="22">
        <v>1358.6</v>
      </c>
      <c r="E150" s="6">
        <f>D150/C150*100</f>
        <v>99.443712487190737</v>
      </c>
      <c r="F150" s="11"/>
    </row>
    <row r="151" spans="1:6" ht="15.75" hidden="1" customHeight="1" x14ac:dyDescent="0.25">
      <c r="A151" s="161"/>
      <c r="B151" s="2" t="s">
        <v>6</v>
      </c>
      <c r="C151" s="11"/>
      <c r="D151" s="11"/>
      <c r="E151" s="11"/>
      <c r="F151" s="11"/>
    </row>
    <row r="152" spans="1:6" ht="15.75" hidden="1" customHeight="1" x14ac:dyDescent="0.25">
      <c r="A152" s="162"/>
      <c r="B152" s="2" t="s">
        <v>7</v>
      </c>
      <c r="C152" s="3"/>
      <c r="D152" s="22"/>
      <c r="E152" s="21"/>
      <c r="F152" s="11"/>
    </row>
    <row r="153" spans="1:6" ht="180.75" hidden="1" customHeight="1" x14ac:dyDescent="0.25">
      <c r="A153" s="160" t="s">
        <v>50</v>
      </c>
      <c r="B153" s="75" t="s">
        <v>52</v>
      </c>
      <c r="C153" s="11"/>
      <c r="D153" s="11"/>
      <c r="E153" s="11"/>
      <c r="F153" s="23" t="s">
        <v>93</v>
      </c>
    </row>
    <row r="154" spans="1:6" ht="15.75" hidden="1" x14ac:dyDescent="0.25">
      <c r="A154" s="161"/>
      <c r="B154" s="9" t="s">
        <v>46</v>
      </c>
      <c r="C154" s="29">
        <f>C157</f>
        <v>229.3</v>
      </c>
      <c r="D154" s="8">
        <f>D157</f>
        <v>154.30000000000001</v>
      </c>
      <c r="E154" s="29">
        <f>D154/C154*100</f>
        <v>67.291757522895765</v>
      </c>
      <c r="F154" s="2"/>
    </row>
    <row r="155" spans="1:6" ht="15.75" hidden="1" x14ac:dyDescent="0.25">
      <c r="A155" s="161"/>
      <c r="B155" s="2" t="s">
        <v>3</v>
      </c>
      <c r="C155" s="3"/>
      <c r="D155" s="3"/>
      <c r="E155" s="3"/>
      <c r="F155" s="2"/>
    </row>
    <row r="156" spans="1:6" ht="14.25" hidden="1" customHeight="1" x14ac:dyDescent="0.25">
      <c r="A156" s="161"/>
      <c r="B156" s="2" t="s">
        <v>4</v>
      </c>
      <c r="C156" s="6"/>
      <c r="D156" s="6"/>
      <c r="E156" s="3"/>
      <c r="F156" s="2"/>
    </row>
    <row r="157" spans="1:6" ht="15.75" hidden="1" x14ac:dyDescent="0.25">
      <c r="A157" s="161"/>
      <c r="B157" s="2" t="s">
        <v>5</v>
      </c>
      <c r="C157" s="37">
        <v>229.3</v>
      </c>
      <c r="D157" s="36">
        <v>154.30000000000001</v>
      </c>
      <c r="E157" s="37">
        <f>D157/C157*100</f>
        <v>67.291757522895765</v>
      </c>
      <c r="F157" s="2"/>
    </row>
    <row r="158" spans="1:6" ht="15.75" hidden="1" x14ac:dyDescent="0.25">
      <c r="A158" s="161"/>
      <c r="B158" s="2" t="s">
        <v>6</v>
      </c>
      <c r="C158" s="2"/>
      <c r="D158" s="2"/>
      <c r="E158" s="2"/>
      <c r="F158" s="2"/>
    </row>
    <row r="159" spans="1:6" ht="15.75" hidden="1" x14ac:dyDescent="0.25">
      <c r="A159" s="162"/>
      <c r="B159" s="2" t="s">
        <v>7</v>
      </c>
      <c r="C159" s="45"/>
      <c r="D159" s="45"/>
      <c r="E159" s="2"/>
      <c r="F159" s="2"/>
    </row>
    <row r="160" spans="1:6" ht="111" hidden="1" customHeight="1" x14ac:dyDescent="0.25">
      <c r="A160" s="160" t="s">
        <v>51</v>
      </c>
      <c r="B160" s="54" t="s">
        <v>54</v>
      </c>
      <c r="C160" s="2"/>
      <c r="D160" s="2"/>
      <c r="E160" s="2"/>
      <c r="F160" s="24" t="s">
        <v>94</v>
      </c>
    </row>
    <row r="161" spans="1:6" ht="15.75" hidden="1" x14ac:dyDescent="0.25">
      <c r="A161" s="161"/>
      <c r="B161" s="9" t="s">
        <v>46</v>
      </c>
      <c r="C161" s="8">
        <f>C164</f>
        <v>10712</v>
      </c>
      <c r="D161" s="8">
        <f>D164</f>
        <v>10638.3</v>
      </c>
      <c r="E161" s="29">
        <f>D161/C161*100</f>
        <v>99.311986557132187</v>
      </c>
      <c r="F161" s="2"/>
    </row>
    <row r="162" spans="1:6" ht="15.75" hidden="1" x14ac:dyDescent="0.25">
      <c r="A162" s="161"/>
      <c r="B162" s="2" t="s">
        <v>3</v>
      </c>
      <c r="C162" s="2"/>
      <c r="D162" s="2"/>
      <c r="E162" s="3"/>
      <c r="F162" s="2"/>
    </row>
    <row r="163" spans="1:6" ht="15.75" hidden="1" x14ac:dyDescent="0.25">
      <c r="A163" s="161"/>
      <c r="B163" s="2" t="s">
        <v>4</v>
      </c>
      <c r="C163" s="3"/>
      <c r="D163" s="3"/>
      <c r="E163" s="3"/>
      <c r="F163" s="2"/>
    </row>
    <row r="164" spans="1:6" ht="15.75" hidden="1" x14ac:dyDescent="0.25">
      <c r="A164" s="161"/>
      <c r="B164" s="2" t="s">
        <v>5</v>
      </c>
      <c r="C164" s="36">
        <v>10712</v>
      </c>
      <c r="D164" s="36">
        <v>10638.3</v>
      </c>
      <c r="E164" s="37">
        <f>D164/C164*100</f>
        <v>99.311986557132187</v>
      </c>
      <c r="F164" s="2"/>
    </row>
    <row r="165" spans="1:6" ht="15.75" hidden="1" x14ac:dyDescent="0.25">
      <c r="A165" s="161"/>
      <c r="B165" s="2" t="s">
        <v>6</v>
      </c>
      <c r="C165" s="2"/>
      <c r="D165" s="2"/>
      <c r="E165" s="2"/>
      <c r="F165" s="2"/>
    </row>
    <row r="166" spans="1:6" ht="12" hidden="1" customHeight="1" x14ac:dyDescent="0.25">
      <c r="A166" s="162"/>
      <c r="B166" s="2" t="s">
        <v>7</v>
      </c>
      <c r="C166" s="2"/>
      <c r="D166" s="2"/>
      <c r="E166" s="2"/>
      <c r="F166" s="2"/>
    </row>
    <row r="167" spans="1:6" ht="67.5" hidden="1" customHeight="1" x14ac:dyDescent="0.25">
      <c r="A167" s="160" t="s">
        <v>53</v>
      </c>
      <c r="B167" s="54" t="s">
        <v>40</v>
      </c>
      <c r="C167" s="2"/>
      <c r="D167" s="2"/>
      <c r="E167" s="2"/>
      <c r="F167" s="32" t="s">
        <v>95</v>
      </c>
    </row>
    <row r="168" spans="1:6" ht="20.25" hidden="1" customHeight="1" x14ac:dyDescent="0.25">
      <c r="A168" s="161"/>
      <c r="B168" s="9" t="s">
        <v>46</v>
      </c>
      <c r="C168" s="8">
        <f>C170+C171</f>
        <v>10299.5</v>
      </c>
      <c r="D168" s="8">
        <f>D170+D171</f>
        <v>10096.799999999999</v>
      </c>
      <c r="E168" s="29">
        <f>D168/C168*100</f>
        <v>98.031943298218351</v>
      </c>
      <c r="F168" s="2"/>
    </row>
    <row r="169" spans="1:6" ht="15.75" hidden="1" x14ac:dyDescent="0.25">
      <c r="A169" s="161"/>
      <c r="B169" s="2" t="s">
        <v>3</v>
      </c>
      <c r="C169" s="3"/>
      <c r="D169" s="3"/>
      <c r="E169" s="3"/>
      <c r="F169" s="2"/>
    </row>
    <row r="170" spans="1:6" ht="15.75" hidden="1" x14ac:dyDescent="0.25">
      <c r="A170" s="161"/>
      <c r="B170" s="2" t="s">
        <v>4</v>
      </c>
      <c r="C170" s="3">
        <v>4200.2</v>
      </c>
      <c r="D170" s="3">
        <v>4121.2</v>
      </c>
      <c r="E170" s="6">
        <f>D170/C170*100</f>
        <v>98.119137183943621</v>
      </c>
      <c r="F170" s="2"/>
    </row>
    <row r="171" spans="1:6" ht="15.75" hidden="1" x14ac:dyDescent="0.25">
      <c r="A171" s="161"/>
      <c r="B171" s="2" t="s">
        <v>5</v>
      </c>
      <c r="C171" s="3">
        <v>6099.3</v>
      </c>
      <c r="D171" s="3">
        <v>5975.6</v>
      </c>
      <c r="E171" s="6">
        <f>D171/C171*100</f>
        <v>97.971898414572166</v>
      </c>
      <c r="F171" s="2"/>
    </row>
    <row r="172" spans="1:6" ht="15.75" hidden="1" x14ac:dyDescent="0.25">
      <c r="A172" s="161"/>
      <c r="B172" s="2" t="s">
        <v>6</v>
      </c>
      <c r="C172" s="2"/>
      <c r="D172" s="2"/>
      <c r="E172" s="2"/>
      <c r="F172" s="2"/>
    </row>
    <row r="173" spans="1:6" ht="16.5" hidden="1" customHeight="1" x14ac:dyDescent="0.25">
      <c r="A173" s="162"/>
      <c r="B173" s="2" t="s">
        <v>7</v>
      </c>
      <c r="C173" s="2"/>
      <c r="D173" s="2"/>
      <c r="E173" s="2"/>
      <c r="F173" s="2"/>
    </row>
    <row r="174" spans="1:6" ht="409.5" customHeight="1" x14ac:dyDescent="0.25">
      <c r="A174" s="160">
        <v>3</v>
      </c>
      <c r="B174" s="5" t="s">
        <v>181</v>
      </c>
      <c r="C174" s="2"/>
      <c r="D174" s="2"/>
      <c r="E174" s="2"/>
      <c r="F174" s="32" t="s">
        <v>140</v>
      </c>
    </row>
    <row r="175" spans="1:6" ht="19.5" customHeight="1" x14ac:dyDescent="0.25">
      <c r="A175" s="161"/>
      <c r="B175" s="7" t="s">
        <v>9</v>
      </c>
      <c r="C175" s="19">
        <v>0</v>
      </c>
      <c r="D175" s="19">
        <v>0</v>
      </c>
      <c r="E175" s="141">
        <v>0</v>
      </c>
      <c r="F175" s="2"/>
    </row>
    <row r="176" spans="1:6" ht="15.75" x14ac:dyDescent="0.25">
      <c r="A176" s="161"/>
      <c r="B176" s="2" t="s">
        <v>3</v>
      </c>
      <c r="C176" s="149">
        <v>0</v>
      </c>
      <c r="D176" s="149">
        <v>0</v>
      </c>
      <c r="E176" s="154">
        <v>0</v>
      </c>
      <c r="F176" s="2"/>
    </row>
    <row r="177" spans="1:6" ht="15.75" x14ac:dyDescent="0.25">
      <c r="A177" s="161"/>
      <c r="B177" s="2" t="s">
        <v>4</v>
      </c>
      <c r="C177" s="149">
        <v>0</v>
      </c>
      <c r="D177" s="149">
        <v>0</v>
      </c>
      <c r="E177" s="154">
        <v>0</v>
      </c>
      <c r="F177" s="2"/>
    </row>
    <row r="178" spans="1:6" ht="18.75" x14ac:dyDescent="0.25">
      <c r="A178" s="161"/>
      <c r="B178" s="2" t="s">
        <v>5</v>
      </c>
      <c r="C178" s="155">
        <v>0</v>
      </c>
      <c r="D178" s="156">
        <v>0</v>
      </c>
      <c r="E178" s="154">
        <v>0</v>
      </c>
      <c r="F178" s="2"/>
    </row>
    <row r="179" spans="1:6" ht="15.75" hidden="1" x14ac:dyDescent="0.25">
      <c r="A179" s="161"/>
      <c r="B179" s="2" t="s">
        <v>6</v>
      </c>
      <c r="C179" s="2"/>
      <c r="D179" s="2"/>
      <c r="E179" s="2"/>
      <c r="F179" s="2"/>
    </row>
    <row r="180" spans="1:6" ht="15.75" hidden="1" x14ac:dyDescent="0.25">
      <c r="A180" s="162"/>
      <c r="B180" s="2" t="s">
        <v>7</v>
      </c>
      <c r="C180" s="6"/>
      <c r="D180" s="6"/>
      <c r="E180" s="2"/>
      <c r="F180" s="2"/>
    </row>
    <row r="181" spans="1:6" ht="31.5" hidden="1" x14ac:dyDescent="0.25">
      <c r="A181" s="11"/>
      <c r="B181" s="28" t="s">
        <v>12</v>
      </c>
      <c r="C181" s="2"/>
      <c r="D181" s="2"/>
      <c r="E181" s="2"/>
      <c r="F181" s="2"/>
    </row>
    <row r="182" spans="1:6" ht="78.75" x14ac:dyDescent="0.25">
      <c r="A182" s="160">
        <v>4</v>
      </c>
      <c r="B182" s="5" t="s">
        <v>179</v>
      </c>
      <c r="C182" s="2"/>
      <c r="D182" s="2"/>
      <c r="E182" s="2"/>
      <c r="F182" s="31" t="s">
        <v>180</v>
      </c>
    </row>
    <row r="183" spans="1:6" ht="15.75" x14ac:dyDescent="0.25">
      <c r="A183" s="161"/>
      <c r="B183" s="9" t="s">
        <v>9</v>
      </c>
      <c r="C183" s="49">
        <v>19851829.600000001</v>
      </c>
      <c r="D183" s="49">
        <v>19731351.800000001</v>
      </c>
      <c r="E183" s="29">
        <v>99.4</v>
      </c>
      <c r="F183" s="2"/>
    </row>
    <row r="184" spans="1:6" ht="15.75" x14ac:dyDescent="0.25">
      <c r="A184" s="161"/>
      <c r="B184" s="25" t="s">
        <v>134</v>
      </c>
      <c r="C184" s="14">
        <v>0</v>
      </c>
      <c r="D184" s="14">
        <v>0</v>
      </c>
      <c r="E184" s="15">
        <v>0</v>
      </c>
      <c r="F184" s="2"/>
    </row>
    <row r="185" spans="1:6" ht="15.75" x14ac:dyDescent="0.25">
      <c r="A185" s="161"/>
      <c r="B185" s="2" t="s">
        <v>4</v>
      </c>
      <c r="C185" s="15">
        <v>0</v>
      </c>
      <c r="D185" s="14">
        <v>0</v>
      </c>
      <c r="E185" s="15">
        <v>0</v>
      </c>
      <c r="F185" s="2"/>
    </row>
    <row r="186" spans="1:6" ht="15.75" x14ac:dyDescent="0.25">
      <c r="A186" s="161"/>
      <c r="B186" s="2" t="s">
        <v>5</v>
      </c>
      <c r="C186" s="150">
        <v>19851829.600000001</v>
      </c>
      <c r="D186" s="150">
        <v>19731351.800000001</v>
      </c>
      <c r="E186" s="15">
        <v>99.4</v>
      </c>
      <c r="F186" s="2"/>
    </row>
    <row r="187" spans="1:6" ht="15.75" hidden="1" x14ac:dyDescent="0.25">
      <c r="A187" s="161"/>
      <c r="B187" s="2" t="s">
        <v>6</v>
      </c>
      <c r="C187" s="50">
        <f>C195+C202+C209+C216</f>
        <v>5275.9699999999993</v>
      </c>
      <c r="D187" s="50">
        <f>D195+D202+D209+D216</f>
        <v>5225.329999999999</v>
      </c>
      <c r="E187" s="6">
        <f>D187/C187*100</f>
        <v>99.040176498350064</v>
      </c>
      <c r="F187" s="2"/>
    </row>
    <row r="188" spans="1:6" ht="31.5" hidden="1" x14ac:dyDescent="0.25">
      <c r="A188" s="161"/>
      <c r="B188" s="86" t="s">
        <v>13</v>
      </c>
      <c r="C188" s="80">
        <f>C196+C203+C217</f>
        <v>5200</v>
      </c>
      <c r="D188" s="80">
        <f>D196+D203+D217</f>
        <v>5200</v>
      </c>
      <c r="E188" s="70">
        <f>D188/C188*100</f>
        <v>100</v>
      </c>
      <c r="F188" s="59"/>
    </row>
    <row r="189" spans="1:6" ht="16.5" hidden="1" thickBot="1" x14ac:dyDescent="0.3">
      <c r="A189" s="176"/>
      <c r="B189" s="171" t="s">
        <v>24</v>
      </c>
      <c r="C189" s="172"/>
      <c r="D189" s="172"/>
      <c r="E189" s="172"/>
      <c r="F189" s="173"/>
    </row>
    <row r="190" spans="1:6" ht="249.75" hidden="1" customHeight="1" x14ac:dyDescent="0.25">
      <c r="A190" s="160" t="s">
        <v>25</v>
      </c>
      <c r="B190" s="90" t="s">
        <v>40</v>
      </c>
      <c r="C190" s="91"/>
      <c r="D190" s="91"/>
      <c r="E190" s="91"/>
      <c r="F190" s="92" t="s">
        <v>102</v>
      </c>
    </row>
    <row r="191" spans="1:6" ht="15.75" hidden="1" x14ac:dyDescent="0.25">
      <c r="A191" s="161"/>
      <c r="B191" s="9" t="s">
        <v>46</v>
      </c>
      <c r="C191" s="49">
        <v>15945745.57</v>
      </c>
      <c r="D191" s="49">
        <v>15893750.890000001</v>
      </c>
      <c r="E191" s="29">
        <f>D191/C191*100</f>
        <v>99.67392757038705</v>
      </c>
      <c r="F191" s="2"/>
    </row>
    <row r="192" spans="1:6" ht="15.75" hidden="1" x14ac:dyDescent="0.25">
      <c r="A192" s="161"/>
      <c r="B192" s="25" t="s">
        <v>3</v>
      </c>
      <c r="C192" s="3"/>
      <c r="D192" s="3"/>
      <c r="E192" s="2"/>
      <c r="F192" s="2"/>
    </row>
    <row r="193" spans="1:6" ht="15.75" hidden="1" x14ac:dyDescent="0.25">
      <c r="A193" s="161"/>
      <c r="B193" s="2" t="s">
        <v>4</v>
      </c>
      <c r="C193" s="6">
        <v>14400</v>
      </c>
      <c r="D193" s="6">
        <v>14400</v>
      </c>
      <c r="E193" s="81">
        <f>D193/C193*100</f>
        <v>100</v>
      </c>
      <c r="F193" s="2"/>
    </row>
    <row r="194" spans="1:6" ht="15.75" hidden="1" x14ac:dyDescent="0.25">
      <c r="A194" s="161"/>
      <c r="B194" s="2" t="s">
        <v>5</v>
      </c>
      <c r="C194" s="3"/>
      <c r="D194" s="3"/>
      <c r="E194" s="81"/>
      <c r="F194" s="2"/>
    </row>
    <row r="195" spans="1:6" ht="15.75" hidden="1" x14ac:dyDescent="0.25">
      <c r="A195" s="161"/>
      <c r="B195" s="2" t="s">
        <v>6</v>
      </c>
      <c r="C195" s="88">
        <v>810</v>
      </c>
      <c r="D195" s="87">
        <v>801.43</v>
      </c>
      <c r="E195" s="37">
        <f>D195/C195*100</f>
        <v>98.941975308641972</v>
      </c>
      <c r="F195" s="2"/>
    </row>
    <row r="196" spans="1:6" ht="15.75" hidden="1" x14ac:dyDescent="0.25">
      <c r="A196" s="162"/>
      <c r="B196" s="25" t="s">
        <v>14</v>
      </c>
      <c r="C196" s="81">
        <v>5200</v>
      </c>
      <c r="D196" s="81">
        <v>5200</v>
      </c>
      <c r="E196" s="81">
        <f>D196/C196*100</f>
        <v>100</v>
      </c>
      <c r="F196" s="2"/>
    </row>
    <row r="197" spans="1:6" ht="280.5" hidden="1" customHeight="1" x14ac:dyDescent="0.25">
      <c r="A197" s="160" t="s">
        <v>28</v>
      </c>
      <c r="B197" s="54" t="s">
        <v>59</v>
      </c>
      <c r="C197" s="2"/>
      <c r="D197" s="2"/>
      <c r="E197" s="2"/>
      <c r="F197" s="119" t="s">
        <v>103</v>
      </c>
    </row>
    <row r="198" spans="1:6" ht="15.75" hidden="1" x14ac:dyDescent="0.25">
      <c r="A198" s="161"/>
      <c r="B198" s="9" t="s">
        <v>46</v>
      </c>
      <c r="C198" s="29">
        <v>1989.12</v>
      </c>
      <c r="D198" s="8">
        <v>1947.1</v>
      </c>
      <c r="E198" s="29">
        <f>D198/C198*100</f>
        <v>97.887508043758046</v>
      </c>
      <c r="F198" s="2"/>
    </row>
    <row r="199" spans="1:6" ht="15.75" hidden="1" x14ac:dyDescent="0.25">
      <c r="A199" s="161"/>
      <c r="B199" s="25" t="s">
        <v>3</v>
      </c>
      <c r="C199" s="2"/>
      <c r="D199" s="2"/>
      <c r="E199" s="2"/>
      <c r="F199" s="2"/>
    </row>
    <row r="200" spans="1:6" ht="15.75" hidden="1" x14ac:dyDescent="0.25">
      <c r="A200" s="161"/>
      <c r="B200" s="2" t="s">
        <v>4</v>
      </c>
      <c r="C200" s="11"/>
      <c r="D200" s="11"/>
      <c r="E200" s="11"/>
      <c r="F200" s="11"/>
    </row>
    <row r="201" spans="1:6" ht="15.75" hidden="1" x14ac:dyDescent="0.25">
      <c r="A201" s="161"/>
      <c r="B201" s="2" t="s">
        <v>5</v>
      </c>
      <c r="C201" s="11"/>
      <c r="D201" s="11"/>
      <c r="E201" s="11"/>
      <c r="F201" s="11"/>
    </row>
    <row r="202" spans="1:6" ht="15.75" hidden="1" x14ac:dyDescent="0.25">
      <c r="A202" s="161"/>
      <c r="B202" s="2" t="s">
        <v>6</v>
      </c>
      <c r="C202" s="6">
        <v>1989.12</v>
      </c>
      <c r="D202" s="3">
        <v>1947.1</v>
      </c>
      <c r="E202" s="6">
        <f>D202/C202*100</f>
        <v>97.887508043758046</v>
      </c>
      <c r="F202" s="11"/>
    </row>
    <row r="203" spans="1:6" ht="15.75" hidden="1" x14ac:dyDescent="0.25">
      <c r="A203" s="162"/>
      <c r="B203" s="25" t="s">
        <v>14</v>
      </c>
      <c r="C203" s="11"/>
      <c r="D203" s="11"/>
      <c r="E203" s="11"/>
      <c r="F203" s="11"/>
    </row>
    <row r="204" spans="1:6" ht="374.25" hidden="1" customHeight="1" x14ac:dyDescent="0.25">
      <c r="A204" s="170" t="s">
        <v>33</v>
      </c>
      <c r="B204" s="54" t="s">
        <v>57</v>
      </c>
      <c r="C204" s="11"/>
      <c r="D204" s="11"/>
      <c r="E204" s="11"/>
      <c r="F204" s="32" t="s">
        <v>104</v>
      </c>
    </row>
    <row r="205" spans="1:6" ht="15.75" hidden="1" x14ac:dyDescent="0.25">
      <c r="A205" s="170"/>
      <c r="B205" s="9" t="s">
        <v>46</v>
      </c>
      <c r="C205" s="8">
        <f>C206+C207+C208+C209+C210</f>
        <v>13993.480000000001</v>
      </c>
      <c r="D205" s="8">
        <f>D206+D207+D208+D209+D210</f>
        <v>13993.480000000001</v>
      </c>
      <c r="E205" s="8">
        <f>D205/C205*100</f>
        <v>100</v>
      </c>
      <c r="F205" s="11"/>
    </row>
    <row r="206" spans="1:6" ht="15.75" hidden="1" x14ac:dyDescent="0.25">
      <c r="A206" s="170"/>
      <c r="B206" s="25" t="s">
        <v>3</v>
      </c>
      <c r="C206" s="81">
        <v>6492.05</v>
      </c>
      <c r="D206" s="81">
        <v>6492.05</v>
      </c>
      <c r="E206" s="81">
        <f>D206/C206*100</f>
        <v>100</v>
      </c>
      <c r="F206" s="11"/>
    </row>
    <row r="207" spans="1:6" ht="15.75" hidden="1" x14ac:dyDescent="0.25">
      <c r="A207" s="170"/>
      <c r="B207" s="25" t="s">
        <v>16</v>
      </c>
      <c r="C207" s="81">
        <v>5049.58</v>
      </c>
      <c r="D207" s="81">
        <v>5049.58</v>
      </c>
      <c r="E207" s="81">
        <f>D207/C207*100</f>
        <v>100</v>
      </c>
      <c r="F207" s="11"/>
    </row>
    <row r="208" spans="1:6" ht="15.75" hidden="1" x14ac:dyDescent="0.25">
      <c r="A208" s="170"/>
      <c r="B208" s="2" t="s">
        <v>5</v>
      </c>
      <c r="C208" s="81"/>
      <c r="D208" s="81"/>
      <c r="E208" s="81"/>
      <c r="F208" s="11"/>
    </row>
    <row r="209" spans="1:6" ht="15.75" hidden="1" x14ac:dyDescent="0.25">
      <c r="A209" s="170"/>
      <c r="B209" s="2" t="s">
        <v>6</v>
      </c>
      <c r="C209" s="81">
        <v>2451.85</v>
      </c>
      <c r="D209" s="81">
        <v>2451.85</v>
      </c>
      <c r="E209" s="81">
        <f>D209/C209*100</f>
        <v>100</v>
      </c>
      <c r="F209" s="11"/>
    </row>
    <row r="210" spans="1:6" ht="15.75" hidden="1" x14ac:dyDescent="0.25">
      <c r="A210" s="170"/>
      <c r="B210" s="25" t="s">
        <v>15</v>
      </c>
      <c r="C210" s="3"/>
      <c r="D210" s="3"/>
      <c r="E210" s="6"/>
      <c r="F210" s="11"/>
    </row>
    <row r="211" spans="1:6" ht="169.5" hidden="1" customHeight="1" x14ac:dyDescent="0.25">
      <c r="A211" s="160" t="s">
        <v>36</v>
      </c>
      <c r="B211" s="54" t="s">
        <v>58</v>
      </c>
      <c r="C211" s="11"/>
      <c r="D211" s="11"/>
      <c r="E211" s="11"/>
      <c r="F211" s="23" t="s">
        <v>105</v>
      </c>
    </row>
    <row r="212" spans="1:6" ht="15.75" hidden="1" x14ac:dyDescent="0.25">
      <c r="A212" s="161"/>
      <c r="B212" s="9" t="s">
        <v>46</v>
      </c>
      <c r="C212" s="49">
        <v>25</v>
      </c>
      <c r="D212" s="8">
        <v>24.95</v>
      </c>
      <c r="E212" s="8">
        <v>100</v>
      </c>
      <c r="F212" s="2"/>
    </row>
    <row r="213" spans="1:6" ht="15.75" hidden="1" x14ac:dyDescent="0.25">
      <c r="A213" s="161"/>
      <c r="B213" s="25" t="s">
        <v>3</v>
      </c>
      <c r="C213" s="2"/>
      <c r="D213" s="2"/>
      <c r="E213" s="2"/>
      <c r="F213" s="2"/>
    </row>
    <row r="214" spans="1:6" ht="15.75" hidden="1" x14ac:dyDescent="0.25">
      <c r="A214" s="161"/>
      <c r="B214" s="25" t="s">
        <v>16</v>
      </c>
      <c r="C214" s="2"/>
      <c r="D214" s="2"/>
      <c r="E214" s="2"/>
      <c r="F214" s="2"/>
    </row>
    <row r="215" spans="1:6" ht="15.75" hidden="1" x14ac:dyDescent="0.25">
      <c r="A215" s="161"/>
      <c r="B215" s="2" t="s">
        <v>5</v>
      </c>
      <c r="C215" s="2"/>
      <c r="D215" s="2"/>
      <c r="E215" s="2"/>
      <c r="F215" s="2"/>
    </row>
    <row r="216" spans="1:6" ht="15.75" hidden="1" x14ac:dyDescent="0.25">
      <c r="A216" s="161"/>
      <c r="B216" s="2" t="s">
        <v>6</v>
      </c>
      <c r="C216" s="50">
        <v>25</v>
      </c>
      <c r="D216" s="33">
        <v>24.95</v>
      </c>
      <c r="E216" s="33">
        <v>100</v>
      </c>
      <c r="F216" s="2"/>
    </row>
    <row r="217" spans="1:6" ht="15.75" hidden="1" x14ac:dyDescent="0.25">
      <c r="A217" s="162"/>
      <c r="B217" s="25" t="s">
        <v>7</v>
      </c>
      <c r="C217" s="2"/>
      <c r="D217" s="2"/>
      <c r="E217" s="2"/>
      <c r="F217" s="2"/>
    </row>
    <row r="218" spans="1:6" ht="228.75" customHeight="1" x14ac:dyDescent="0.25">
      <c r="A218" s="160">
        <v>5</v>
      </c>
      <c r="B218" s="41" t="s">
        <v>172</v>
      </c>
      <c r="C218" s="2"/>
      <c r="D218" s="2"/>
      <c r="E218" s="2"/>
      <c r="F218" s="23" t="s">
        <v>177</v>
      </c>
    </row>
    <row r="219" spans="1:6" ht="15.75" x14ac:dyDescent="0.25">
      <c r="A219" s="161"/>
      <c r="B219" s="9" t="s">
        <v>9</v>
      </c>
      <c r="C219" s="29">
        <v>8309700</v>
      </c>
      <c r="D219" s="29">
        <v>8217920.7000000002</v>
      </c>
      <c r="E219" s="29">
        <v>98.9</v>
      </c>
      <c r="F219" s="2"/>
    </row>
    <row r="220" spans="1:6" ht="15.75" x14ac:dyDescent="0.25">
      <c r="A220" s="161"/>
      <c r="B220" s="25" t="s">
        <v>3</v>
      </c>
      <c r="C220" s="153">
        <v>0</v>
      </c>
      <c r="D220" s="15">
        <v>0</v>
      </c>
      <c r="E220" s="15">
        <v>0</v>
      </c>
      <c r="F220" s="2"/>
    </row>
    <row r="221" spans="1:6" ht="15.75" x14ac:dyDescent="0.25">
      <c r="A221" s="161"/>
      <c r="B221" s="25" t="s">
        <v>16</v>
      </c>
      <c r="C221" s="14">
        <v>0</v>
      </c>
      <c r="D221" s="14">
        <v>0</v>
      </c>
      <c r="E221" s="15">
        <v>0</v>
      </c>
      <c r="F221" s="2"/>
    </row>
    <row r="222" spans="1:6" ht="15.75" x14ac:dyDescent="0.25">
      <c r="A222" s="161"/>
      <c r="B222" s="2" t="s">
        <v>5</v>
      </c>
      <c r="C222" s="15">
        <f>C219-C221</f>
        <v>8309700</v>
      </c>
      <c r="D222" s="15">
        <v>8217920.7000000002</v>
      </c>
      <c r="E222" s="15">
        <v>98.9</v>
      </c>
      <c r="F222" s="2"/>
    </row>
    <row r="223" spans="1:6" ht="15.75" hidden="1" x14ac:dyDescent="0.25">
      <c r="A223" s="161"/>
      <c r="B223" s="2" t="s">
        <v>6</v>
      </c>
      <c r="C223" s="33">
        <v>44</v>
      </c>
      <c r="D223" s="33">
        <v>43.21</v>
      </c>
      <c r="E223" s="6">
        <f>D223/C223*100</f>
        <v>98.204545454545453</v>
      </c>
      <c r="F223" s="2"/>
    </row>
    <row r="224" spans="1:6" ht="32.25" hidden="1" thickBot="1" x14ac:dyDescent="0.3">
      <c r="A224" s="162"/>
      <c r="B224" s="25" t="s">
        <v>17</v>
      </c>
      <c r="C224" s="6">
        <v>4520</v>
      </c>
      <c r="D224" s="81">
        <v>4297.47</v>
      </c>
      <c r="E224" s="100">
        <f>D224/C224*100</f>
        <v>95.076769911504428</v>
      </c>
      <c r="F224" s="2"/>
    </row>
    <row r="225" spans="1:6" ht="16.5" hidden="1" thickBot="1" x14ac:dyDescent="0.3">
      <c r="A225" s="174" t="s">
        <v>25</v>
      </c>
      <c r="B225" s="171" t="s">
        <v>24</v>
      </c>
      <c r="C225" s="177"/>
      <c r="D225" s="177"/>
      <c r="E225" s="178"/>
      <c r="F225" s="173"/>
    </row>
    <row r="226" spans="1:6" ht="179.25" hidden="1" x14ac:dyDescent="0.25">
      <c r="A226" s="175"/>
      <c r="B226" s="54" t="s">
        <v>40</v>
      </c>
      <c r="C226" s="11"/>
      <c r="D226" s="11"/>
      <c r="E226" s="81"/>
      <c r="F226" s="30" t="s">
        <v>117</v>
      </c>
    </row>
    <row r="227" spans="1:6" ht="15.75" hidden="1" x14ac:dyDescent="0.25">
      <c r="A227" s="175"/>
      <c r="B227" s="9" t="s">
        <v>46</v>
      </c>
      <c r="C227" s="19">
        <v>5511334.3700000001</v>
      </c>
      <c r="D227" s="19">
        <v>5511334.3700000001</v>
      </c>
      <c r="E227" s="18"/>
      <c r="F227" s="2"/>
    </row>
    <row r="228" spans="1:6" ht="15.75" hidden="1" x14ac:dyDescent="0.25">
      <c r="A228" s="175"/>
      <c r="B228" s="25" t="s">
        <v>3</v>
      </c>
      <c r="C228" s="6"/>
      <c r="D228" s="81"/>
      <c r="E228" s="81"/>
      <c r="F228" s="2"/>
    </row>
    <row r="229" spans="1:6" ht="15.75" hidden="1" x14ac:dyDescent="0.25">
      <c r="A229" s="175"/>
      <c r="B229" s="25" t="s">
        <v>16</v>
      </c>
      <c r="C229" s="6"/>
      <c r="D229" s="81"/>
      <c r="E229" s="81"/>
      <c r="F229" s="2"/>
    </row>
    <row r="230" spans="1:6" ht="15.75" hidden="1" x14ac:dyDescent="0.25">
      <c r="A230" s="175"/>
      <c r="B230" s="2" t="s">
        <v>5</v>
      </c>
      <c r="C230" s="6"/>
      <c r="D230" s="81"/>
      <c r="E230" s="81"/>
      <c r="F230" s="2"/>
    </row>
    <row r="231" spans="1:6" ht="15.75" hidden="1" x14ac:dyDescent="0.25">
      <c r="A231" s="175"/>
      <c r="B231" s="2" t="s">
        <v>6</v>
      </c>
      <c r="C231" s="6"/>
      <c r="D231" s="81"/>
      <c r="E231" s="81"/>
      <c r="F231" s="2"/>
    </row>
    <row r="232" spans="1:6" ht="15.75" hidden="1" x14ac:dyDescent="0.25">
      <c r="A232" s="176"/>
      <c r="B232" s="30" t="s">
        <v>17</v>
      </c>
      <c r="C232" s="6"/>
      <c r="D232" s="81"/>
      <c r="E232" s="81"/>
      <c r="F232" s="2"/>
    </row>
    <row r="233" spans="1:6" ht="364.5" hidden="1" customHeight="1" x14ac:dyDescent="0.25">
      <c r="A233" s="160" t="s">
        <v>28</v>
      </c>
      <c r="B233" s="54" t="s">
        <v>65</v>
      </c>
      <c r="C233" s="6"/>
      <c r="D233" s="81"/>
      <c r="E233" s="81"/>
      <c r="F233" s="30" t="s">
        <v>118</v>
      </c>
    </row>
    <row r="234" spans="1:6" ht="15.75" hidden="1" x14ac:dyDescent="0.25">
      <c r="A234" s="161"/>
      <c r="B234" s="9" t="s">
        <v>46</v>
      </c>
      <c r="C234" s="29">
        <v>44</v>
      </c>
      <c r="D234" s="8">
        <v>43.21</v>
      </c>
      <c r="E234" s="29">
        <f>D234/C234*100</f>
        <v>98.204545454545453</v>
      </c>
      <c r="F234" s="2"/>
    </row>
    <row r="235" spans="1:6" ht="15.75" hidden="1" x14ac:dyDescent="0.25">
      <c r="A235" s="161"/>
      <c r="B235" s="25" t="s">
        <v>3</v>
      </c>
      <c r="C235" s="6"/>
      <c r="D235" s="81"/>
      <c r="E235" s="81"/>
      <c r="F235" s="2"/>
    </row>
    <row r="236" spans="1:6" ht="15.75" hidden="1" x14ac:dyDescent="0.25">
      <c r="A236" s="161"/>
      <c r="B236" s="25" t="s">
        <v>16</v>
      </c>
      <c r="C236" s="6"/>
      <c r="D236" s="81"/>
      <c r="E236" s="81"/>
      <c r="F236" s="2"/>
    </row>
    <row r="237" spans="1:6" ht="15.75" hidden="1" x14ac:dyDescent="0.25">
      <c r="A237" s="161"/>
      <c r="B237" s="2" t="s">
        <v>5</v>
      </c>
      <c r="C237" s="6"/>
      <c r="D237" s="81"/>
      <c r="E237" s="81"/>
      <c r="F237" s="2"/>
    </row>
    <row r="238" spans="1:6" ht="15.75" hidden="1" x14ac:dyDescent="0.25">
      <c r="A238" s="161"/>
      <c r="B238" s="2" t="s">
        <v>6</v>
      </c>
      <c r="C238" s="6">
        <v>44</v>
      </c>
      <c r="D238" s="81">
        <v>43.21</v>
      </c>
      <c r="E238" s="6">
        <f>D238/C238*100</f>
        <v>98.204545454545453</v>
      </c>
      <c r="F238" s="2"/>
    </row>
    <row r="239" spans="1:6" ht="15.75" hidden="1" x14ac:dyDescent="0.25">
      <c r="A239" s="162"/>
      <c r="B239" s="30" t="s">
        <v>17</v>
      </c>
      <c r="C239" s="6"/>
      <c r="D239" s="81"/>
      <c r="E239" s="81"/>
      <c r="F239" s="2"/>
    </row>
    <row r="240" spans="1:6" ht="246" hidden="1" customHeight="1" x14ac:dyDescent="0.25">
      <c r="A240" s="160" t="s">
        <v>33</v>
      </c>
      <c r="B240" s="54" t="s">
        <v>66</v>
      </c>
      <c r="C240" s="6"/>
      <c r="D240" s="81"/>
      <c r="E240" s="81"/>
      <c r="F240" s="10" t="s">
        <v>119</v>
      </c>
    </row>
    <row r="241" spans="1:6" ht="15.75" hidden="1" x14ac:dyDescent="0.25">
      <c r="A241" s="161"/>
      <c r="B241" s="9" t="s">
        <v>46</v>
      </c>
      <c r="C241" s="29">
        <v>4520</v>
      </c>
      <c r="D241" s="29">
        <f>D242+D243+D244+D245+D246</f>
        <v>4297.47</v>
      </c>
      <c r="E241" s="29">
        <f>D241/C241*100</f>
        <v>95.076769911504428</v>
      </c>
      <c r="F241" s="2"/>
    </row>
    <row r="242" spans="1:6" ht="15.75" hidden="1" x14ac:dyDescent="0.25">
      <c r="A242" s="161"/>
      <c r="B242" s="25" t="s">
        <v>3</v>
      </c>
      <c r="C242" s="6"/>
      <c r="D242" s="81"/>
      <c r="E242" s="6"/>
      <c r="F242" s="2"/>
    </row>
    <row r="243" spans="1:6" ht="15.75" hidden="1" x14ac:dyDescent="0.25">
      <c r="A243" s="161"/>
      <c r="B243" s="25" t="s">
        <v>16</v>
      </c>
      <c r="C243" s="6"/>
      <c r="D243" s="81"/>
      <c r="E243" s="81"/>
      <c r="F243" s="2"/>
    </row>
    <row r="244" spans="1:6" ht="15.75" hidden="1" x14ac:dyDescent="0.25">
      <c r="A244" s="161"/>
      <c r="B244" s="2" t="s">
        <v>5</v>
      </c>
      <c r="C244" s="6"/>
      <c r="D244" s="81"/>
      <c r="E244" s="81"/>
      <c r="F244" s="2"/>
    </row>
    <row r="245" spans="1:6" ht="15.75" hidden="1" x14ac:dyDescent="0.25">
      <c r="A245" s="161"/>
      <c r="B245" s="2" t="s">
        <v>6</v>
      </c>
      <c r="C245" s="6"/>
      <c r="D245" s="6"/>
      <c r="E245" s="6"/>
      <c r="F245" s="2"/>
    </row>
    <row r="246" spans="1:6" ht="31.5" hidden="1" x14ac:dyDescent="0.25">
      <c r="A246" s="162"/>
      <c r="B246" s="25" t="s">
        <v>17</v>
      </c>
      <c r="C246" s="6">
        <v>4520</v>
      </c>
      <c r="D246" s="81">
        <v>4297.47</v>
      </c>
      <c r="E246" s="6">
        <f>D246/C246*100</f>
        <v>95.076769911504428</v>
      </c>
      <c r="F246" s="2"/>
    </row>
    <row r="247" spans="1:6" ht="273.75" customHeight="1" x14ac:dyDescent="0.25">
      <c r="A247" s="174">
        <v>6</v>
      </c>
      <c r="B247" s="5" t="s">
        <v>137</v>
      </c>
      <c r="C247" s="2" t="s">
        <v>135</v>
      </c>
      <c r="D247" s="2"/>
      <c r="E247" s="2"/>
      <c r="F247" s="31" t="s">
        <v>132</v>
      </c>
    </row>
    <row r="248" spans="1:6" ht="15.75" x14ac:dyDescent="0.25">
      <c r="A248" s="175"/>
      <c r="B248" s="9" t="s">
        <v>9</v>
      </c>
      <c r="C248" s="29">
        <v>10000</v>
      </c>
      <c r="D248" s="29">
        <v>10000</v>
      </c>
      <c r="E248" s="49">
        <f>D248/C248*100</f>
        <v>100</v>
      </c>
      <c r="F248" s="2"/>
    </row>
    <row r="249" spans="1:6" ht="15.75" x14ac:dyDescent="0.25">
      <c r="A249" s="175"/>
      <c r="B249" s="25" t="s">
        <v>3</v>
      </c>
      <c r="C249" s="2">
        <v>0</v>
      </c>
      <c r="D249" s="2">
        <v>0</v>
      </c>
      <c r="E249" s="2">
        <v>0</v>
      </c>
      <c r="F249" s="2"/>
    </row>
    <row r="250" spans="1:6" ht="15.75" x14ac:dyDescent="0.25">
      <c r="A250" s="175"/>
      <c r="B250" s="25" t="s">
        <v>16</v>
      </c>
      <c r="C250" s="6">
        <v>0</v>
      </c>
      <c r="D250" s="6">
        <v>0</v>
      </c>
      <c r="E250" s="50">
        <v>0</v>
      </c>
      <c r="F250" s="2"/>
    </row>
    <row r="251" spans="1:6" ht="15.75" x14ac:dyDescent="0.25">
      <c r="A251" s="175"/>
      <c r="B251" s="2" t="s">
        <v>5</v>
      </c>
      <c r="C251" s="15">
        <f>C248-C250</f>
        <v>10000</v>
      </c>
      <c r="D251" s="6">
        <f>D248-D250</f>
        <v>10000</v>
      </c>
      <c r="E251" s="50">
        <f>D251/C251*100</f>
        <v>100</v>
      </c>
      <c r="F251" s="2"/>
    </row>
    <row r="252" spans="1:6" ht="15.75" hidden="1" x14ac:dyDescent="0.25">
      <c r="A252" s="175"/>
      <c r="B252" s="2" t="s">
        <v>6</v>
      </c>
      <c r="C252" s="6">
        <f>C261+C268+C276+C283+C288</f>
        <v>43672.100000000006</v>
      </c>
      <c r="D252" s="6">
        <f>D261+D276+D283+D288</f>
        <v>38784.430000000008</v>
      </c>
      <c r="E252" s="50">
        <f t="shared" ref="E252:E253" si="2">D252/C252*100</f>
        <v>88.808255156037845</v>
      </c>
      <c r="F252" s="2"/>
    </row>
    <row r="253" spans="1:6" ht="31.5" hidden="1" x14ac:dyDescent="0.25">
      <c r="A253" s="175"/>
      <c r="B253" s="86" t="s">
        <v>62</v>
      </c>
      <c r="C253" s="70">
        <f>C269</f>
        <v>7058.4</v>
      </c>
      <c r="D253" s="81">
        <f>D269</f>
        <v>4487.3</v>
      </c>
      <c r="E253" s="131">
        <f t="shared" si="2"/>
        <v>63.573897767199369</v>
      </c>
      <c r="F253" s="59"/>
    </row>
    <row r="254" spans="1:6" ht="15.75" hidden="1" x14ac:dyDescent="0.25">
      <c r="A254" s="175"/>
      <c r="B254" s="86" t="s">
        <v>15</v>
      </c>
      <c r="C254" s="89"/>
      <c r="D254" s="89"/>
      <c r="E254" s="89"/>
      <c r="F254" s="59"/>
    </row>
    <row r="255" spans="1:6" ht="16.5" hidden="1" thickBot="1" x14ac:dyDescent="0.3">
      <c r="A255" s="176"/>
      <c r="B255" s="171" t="s">
        <v>24</v>
      </c>
      <c r="C255" s="172"/>
      <c r="D255" s="172"/>
      <c r="E255" s="172"/>
      <c r="F255" s="173"/>
    </row>
    <row r="256" spans="1:6" ht="216.75" hidden="1" x14ac:dyDescent="0.25">
      <c r="A256" s="160" t="s">
        <v>25</v>
      </c>
      <c r="B256" s="90" t="s">
        <v>60</v>
      </c>
      <c r="C256" s="91"/>
      <c r="D256" s="91"/>
      <c r="E256" s="91"/>
      <c r="F256" s="93" t="s">
        <v>120</v>
      </c>
    </row>
    <row r="257" spans="1:6" ht="15.75" hidden="1" x14ac:dyDescent="0.25">
      <c r="A257" s="166"/>
      <c r="B257" s="9" t="s">
        <v>46</v>
      </c>
      <c r="C257" s="29">
        <f>C258+C259+C260+C261+C262</f>
        <v>28952</v>
      </c>
      <c r="D257" s="29">
        <f>D258+D259+D260+D261+D262</f>
        <v>28595.29</v>
      </c>
      <c r="E257" s="29">
        <f>D257/C257*100</f>
        <v>98.76792622271347</v>
      </c>
      <c r="F257" s="2"/>
    </row>
    <row r="258" spans="1:6" ht="15.75" hidden="1" x14ac:dyDescent="0.25">
      <c r="A258" s="166"/>
      <c r="B258" s="25" t="s">
        <v>3</v>
      </c>
      <c r="C258" s="2"/>
      <c r="D258" s="2"/>
      <c r="E258" s="2"/>
      <c r="F258" s="2"/>
    </row>
    <row r="259" spans="1:6" ht="15.75" hidden="1" x14ac:dyDescent="0.25">
      <c r="A259" s="166"/>
      <c r="B259" s="25" t="s">
        <v>16</v>
      </c>
      <c r="C259" s="2"/>
      <c r="D259" s="2"/>
      <c r="E259" s="2"/>
      <c r="F259" s="2"/>
    </row>
    <row r="260" spans="1:6" ht="15.75" hidden="1" x14ac:dyDescent="0.25">
      <c r="A260" s="166"/>
      <c r="B260" s="2" t="s">
        <v>5</v>
      </c>
      <c r="C260" s="81"/>
      <c r="D260" s="81"/>
      <c r="E260" s="6"/>
      <c r="F260" s="2"/>
    </row>
    <row r="261" spans="1:6" ht="15.75" hidden="1" x14ac:dyDescent="0.25">
      <c r="A261" s="166"/>
      <c r="B261" s="2" t="s">
        <v>6</v>
      </c>
      <c r="C261" s="6">
        <v>28952</v>
      </c>
      <c r="D261" s="6">
        <v>28595.29</v>
      </c>
      <c r="E261" s="6">
        <f>D261/C261*100</f>
        <v>98.76792622271347</v>
      </c>
      <c r="F261" s="33"/>
    </row>
    <row r="262" spans="1:6" ht="15.75" hidden="1" x14ac:dyDescent="0.25">
      <c r="A262" s="167"/>
      <c r="B262" s="25" t="s">
        <v>14</v>
      </c>
      <c r="C262" s="35"/>
      <c r="D262" s="35"/>
      <c r="E262" s="35"/>
      <c r="F262" s="35"/>
    </row>
    <row r="263" spans="1:6" ht="372" hidden="1" x14ac:dyDescent="0.25">
      <c r="A263" s="201" t="s">
        <v>28</v>
      </c>
      <c r="B263" s="54" t="s">
        <v>61</v>
      </c>
      <c r="C263" s="35"/>
      <c r="D263" s="35"/>
      <c r="E263" s="35"/>
      <c r="F263" s="23" t="s">
        <v>121</v>
      </c>
    </row>
    <row r="264" spans="1:6" ht="15.75" hidden="1" x14ac:dyDescent="0.25">
      <c r="A264" s="166"/>
      <c r="B264" s="9" t="s">
        <v>46</v>
      </c>
      <c r="C264" s="8">
        <f>C266+C267+C268+C269</f>
        <v>38365.9</v>
      </c>
      <c r="D264" s="8">
        <f>D265+D266+D267+D268+D269</f>
        <v>36764.1</v>
      </c>
      <c r="E264" s="29">
        <f>D264/C264*100</f>
        <v>95.824938291555767</v>
      </c>
      <c r="F264" s="35"/>
    </row>
    <row r="265" spans="1:6" ht="15.75" hidden="1" x14ac:dyDescent="0.25">
      <c r="A265" s="166"/>
      <c r="B265" s="25" t="s">
        <v>3</v>
      </c>
      <c r="C265" s="33"/>
      <c r="D265" s="33"/>
      <c r="E265" s="33"/>
      <c r="F265" s="35"/>
    </row>
    <row r="266" spans="1:6" ht="15.75" hidden="1" x14ac:dyDescent="0.25">
      <c r="A266" s="166"/>
      <c r="B266" s="25" t="s">
        <v>16</v>
      </c>
      <c r="C266" s="33">
        <v>26820.2</v>
      </c>
      <c r="D266" s="33">
        <v>25783.1</v>
      </c>
      <c r="E266" s="6">
        <f>D266/C266*100</f>
        <v>96.133138455343342</v>
      </c>
      <c r="F266" s="35"/>
    </row>
    <row r="267" spans="1:6" ht="15.75" hidden="1" x14ac:dyDescent="0.25">
      <c r="A267" s="166"/>
      <c r="B267" s="2" t="s">
        <v>5</v>
      </c>
      <c r="C267" s="33"/>
      <c r="D267" s="33"/>
      <c r="E267" s="33"/>
      <c r="F267" s="35"/>
    </row>
    <row r="268" spans="1:6" ht="15.75" hidden="1" x14ac:dyDescent="0.25">
      <c r="A268" s="166"/>
      <c r="B268" s="2" t="s">
        <v>6</v>
      </c>
      <c r="C268" s="81">
        <v>4487.3</v>
      </c>
      <c r="D268" s="33">
        <v>6493.7</v>
      </c>
      <c r="E268" s="6">
        <f>D268/C268*100</f>
        <v>144.71285628328837</v>
      </c>
      <c r="F268" s="35"/>
    </row>
    <row r="269" spans="1:6" ht="31.5" hidden="1" x14ac:dyDescent="0.25">
      <c r="A269" s="166"/>
      <c r="B269" s="94" t="s">
        <v>62</v>
      </c>
      <c r="C269" s="81">
        <v>7058.4</v>
      </c>
      <c r="D269" s="81">
        <v>4487.3</v>
      </c>
      <c r="E269" s="6">
        <f>D269/C269*100</f>
        <v>63.573897767199369</v>
      </c>
      <c r="F269" s="85"/>
    </row>
    <row r="270" spans="1:6" ht="15.75" hidden="1" x14ac:dyDescent="0.25">
      <c r="A270" s="167"/>
      <c r="B270" s="25" t="s">
        <v>14</v>
      </c>
      <c r="C270" s="35"/>
      <c r="D270" s="35"/>
      <c r="E270" s="35"/>
      <c r="F270" s="35"/>
    </row>
    <row r="271" spans="1:6" ht="168" hidden="1" x14ac:dyDescent="0.25">
      <c r="A271" s="160" t="s">
        <v>33</v>
      </c>
      <c r="B271" s="75" t="s">
        <v>63</v>
      </c>
      <c r="C271" s="35"/>
      <c r="D271" s="35"/>
      <c r="E271" s="35"/>
      <c r="F271" s="13" t="s">
        <v>109</v>
      </c>
    </row>
    <row r="272" spans="1:6" ht="15.75" hidden="1" x14ac:dyDescent="0.25">
      <c r="A272" s="161"/>
      <c r="B272" s="9" t="s">
        <v>46</v>
      </c>
      <c r="C272" s="29">
        <v>300</v>
      </c>
      <c r="D272" s="29">
        <v>297.7</v>
      </c>
      <c r="E272" s="29">
        <f>D272/C272*100</f>
        <v>99.233333333333334</v>
      </c>
      <c r="F272" s="35"/>
    </row>
    <row r="273" spans="1:6" ht="15.75" hidden="1" x14ac:dyDescent="0.25">
      <c r="A273" s="161"/>
      <c r="B273" s="25" t="s">
        <v>3</v>
      </c>
      <c r="C273" s="33"/>
      <c r="D273" s="33"/>
      <c r="E273" s="33"/>
      <c r="F273" s="35"/>
    </row>
    <row r="274" spans="1:6" ht="15.75" hidden="1" x14ac:dyDescent="0.25">
      <c r="A274" s="161"/>
      <c r="B274" s="25" t="s">
        <v>16</v>
      </c>
      <c r="C274" s="33"/>
      <c r="D274" s="33"/>
      <c r="E274" s="33"/>
      <c r="F274" s="35"/>
    </row>
    <row r="275" spans="1:6" ht="15.75" hidden="1" x14ac:dyDescent="0.25">
      <c r="A275" s="161"/>
      <c r="B275" s="2" t="s">
        <v>5</v>
      </c>
      <c r="C275" s="33"/>
      <c r="D275" s="33"/>
      <c r="E275" s="33"/>
      <c r="F275" s="35"/>
    </row>
    <row r="276" spans="1:6" ht="15.75" hidden="1" x14ac:dyDescent="0.25">
      <c r="A276" s="161"/>
      <c r="B276" s="2" t="s">
        <v>6</v>
      </c>
      <c r="C276" s="6">
        <v>300</v>
      </c>
      <c r="D276" s="6">
        <v>297.7</v>
      </c>
      <c r="E276" s="6">
        <f>D276/C276*100</f>
        <v>99.233333333333334</v>
      </c>
      <c r="F276" s="35"/>
    </row>
    <row r="277" spans="1:6" ht="15.75" hidden="1" x14ac:dyDescent="0.25">
      <c r="A277" s="162"/>
      <c r="B277" s="25" t="s">
        <v>14</v>
      </c>
      <c r="C277" s="33"/>
      <c r="D277" s="33"/>
      <c r="E277" s="33"/>
      <c r="F277" s="35"/>
    </row>
    <row r="278" spans="1:6" ht="165.75" hidden="1" x14ac:dyDescent="0.25">
      <c r="A278" s="160" t="s">
        <v>36</v>
      </c>
      <c r="B278" s="95" t="s">
        <v>64</v>
      </c>
      <c r="C278" s="35"/>
      <c r="D278" s="35"/>
      <c r="E278" s="35"/>
      <c r="F278" s="96" t="s">
        <v>110</v>
      </c>
    </row>
    <row r="279" spans="1:6" ht="15.75" hidden="1" x14ac:dyDescent="0.25">
      <c r="A279" s="161"/>
      <c r="B279" s="9" t="s">
        <v>46</v>
      </c>
      <c r="C279" s="29">
        <f>C280+C281+C282+C283</f>
        <v>14785</v>
      </c>
      <c r="D279" s="29">
        <f>D280+D281+D282+D283+D284</f>
        <v>14785</v>
      </c>
      <c r="E279" s="29">
        <f>D279/C279*100</f>
        <v>100</v>
      </c>
      <c r="F279" s="35"/>
    </row>
    <row r="280" spans="1:6" ht="15.75" hidden="1" x14ac:dyDescent="0.25">
      <c r="A280" s="161"/>
      <c r="B280" s="25" t="s">
        <v>3</v>
      </c>
      <c r="C280" s="33"/>
      <c r="D280" s="33"/>
      <c r="E280" s="33"/>
      <c r="F280" s="35"/>
    </row>
    <row r="281" spans="1:6" ht="15.75" hidden="1" x14ac:dyDescent="0.25">
      <c r="A281" s="161"/>
      <c r="B281" s="25" t="s">
        <v>16</v>
      </c>
      <c r="C281" s="33"/>
      <c r="D281" s="33"/>
      <c r="E281" s="33"/>
      <c r="F281" s="35"/>
    </row>
    <row r="282" spans="1:6" ht="15.75" hidden="1" x14ac:dyDescent="0.25">
      <c r="A282" s="161"/>
      <c r="B282" s="2" t="s">
        <v>5</v>
      </c>
      <c r="C282" s="6">
        <v>5852</v>
      </c>
      <c r="D282" s="6">
        <v>5852</v>
      </c>
      <c r="E282" s="6">
        <f>D282/C282*100</f>
        <v>100</v>
      </c>
      <c r="F282" s="35"/>
    </row>
    <row r="283" spans="1:6" ht="15.75" hidden="1" x14ac:dyDescent="0.25">
      <c r="A283" s="161"/>
      <c r="B283" s="2" t="s">
        <v>6</v>
      </c>
      <c r="C283" s="6">
        <v>8933</v>
      </c>
      <c r="D283" s="6">
        <v>8933</v>
      </c>
      <c r="E283" s="6">
        <f>D283/C283*100</f>
        <v>100</v>
      </c>
      <c r="F283" s="35"/>
    </row>
    <row r="284" spans="1:6" ht="15.75" hidden="1" x14ac:dyDescent="0.25">
      <c r="A284" s="162"/>
      <c r="B284" s="25" t="s">
        <v>14</v>
      </c>
      <c r="C284" s="33"/>
      <c r="D284" s="33"/>
      <c r="E284" s="33"/>
      <c r="F284" s="35"/>
    </row>
    <row r="285" spans="1:6" ht="15.75" hidden="1" x14ac:dyDescent="0.25">
      <c r="A285" s="160" t="s">
        <v>39</v>
      </c>
      <c r="B285" s="101" t="s">
        <v>40</v>
      </c>
      <c r="C285" s="33"/>
      <c r="D285" s="33"/>
      <c r="E285" s="33"/>
      <c r="F285" s="130"/>
    </row>
    <row r="286" spans="1:6" ht="15.75" hidden="1" x14ac:dyDescent="0.25">
      <c r="A286" s="161"/>
      <c r="B286" s="9" t="s">
        <v>46</v>
      </c>
      <c r="C286" s="29">
        <f>C287+C288</f>
        <v>8242.6</v>
      </c>
      <c r="D286" s="29">
        <f>D287+D288</f>
        <v>8059.6100000000006</v>
      </c>
      <c r="E286" s="29">
        <f>D286/C286*100</f>
        <v>97.77994807463665</v>
      </c>
      <c r="F286" s="35"/>
    </row>
    <row r="287" spans="1:6" ht="15.75" hidden="1" x14ac:dyDescent="0.25">
      <c r="A287" s="161"/>
      <c r="B287" s="2" t="s">
        <v>5</v>
      </c>
      <c r="C287" s="6">
        <v>7242.8</v>
      </c>
      <c r="D287" s="33">
        <v>7101.17</v>
      </c>
      <c r="E287" s="6">
        <f>D287/C287*100</f>
        <v>98.044540785331634</v>
      </c>
      <c r="F287" s="35"/>
    </row>
    <row r="288" spans="1:6" ht="15.75" hidden="1" x14ac:dyDescent="0.25">
      <c r="A288" s="161"/>
      <c r="B288" s="2" t="s">
        <v>6</v>
      </c>
      <c r="C288" s="6">
        <v>999.8</v>
      </c>
      <c r="D288" s="6">
        <v>958.44</v>
      </c>
      <c r="E288" s="6">
        <f>D288/C288*100</f>
        <v>95.863172634526919</v>
      </c>
      <c r="F288" s="35"/>
    </row>
    <row r="289" spans="1:6" ht="131.25" customHeight="1" x14ac:dyDescent="0.25">
      <c r="A289" s="160">
        <v>7</v>
      </c>
      <c r="B289" s="12" t="s">
        <v>178</v>
      </c>
      <c r="C289" s="33"/>
      <c r="D289" s="33"/>
      <c r="E289" s="33"/>
      <c r="F289" s="120" t="s">
        <v>145</v>
      </c>
    </row>
    <row r="290" spans="1:6" ht="15.75" x14ac:dyDescent="0.25">
      <c r="A290" s="161"/>
      <c r="B290" s="9" t="s">
        <v>9</v>
      </c>
      <c r="C290" s="29">
        <v>13923170</v>
      </c>
      <c r="D290" s="49">
        <v>13716817.039999999</v>
      </c>
      <c r="E290" s="29">
        <v>98.5</v>
      </c>
      <c r="F290" s="33"/>
    </row>
    <row r="291" spans="1:6" ht="15.75" x14ac:dyDescent="0.25">
      <c r="A291" s="161"/>
      <c r="B291" s="25" t="s">
        <v>3</v>
      </c>
      <c r="C291" s="14">
        <v>151515.85</v>
      </c>
      <c r="D291" s="14">
        <v>151515.85</v>
      </c>
      <c r="E291" s="14">
        <v>100</v>
      </c>
      <c r="F291" s="33"/>
    </row>
    <row r="292" spans="1:6" ht="15.75" x14ac:dyDescent="0.25">
      <c r="A292" s="161"/>
      <c r="B292" s="25" t="s">
        <v>16</v>
      </c>
      <c r="C292" s="14">
        <v>13649104.15</v>
      </c>
      <c r="D292" s="14">
        <v>13442751.189999999</v>
      </c>
      <c r="E292" s="14">
        <v>98.5</v>
      </c>
      <c r="F292" s="33"/>
    </row>
    <row r="293" spans="1:6" ht="15.75" x14ac:dyDescent="0.25">
      <c r="A293" s="161"/>
      <c r="B293" s="2" t="s">
        <v>5</v>
      </c>
      <c r="C293" s="15">
        <v>122550</v>
      </c>
      <c r="D293" s="150">
        <v>122550</v>
      </c>
      <c r="E293" s="14">
        <v>100</v>
      </c>
      <c r="F293" s="33"/>
    </row>
    <row r="294" spans="1:6" ht="15.75" hidden="1" x14ac:dyDescent="0.25">
      <c r="A294" s="161"/>
      <c r="B294" s="2" t="s">
        <v>6</v>
      </c>
      <c r="C294" s="37">
        <f>C302+C309+C316</f>
        <v>13580.25</v>
      </c>
      <c r="D294" s="87">
        <f>D302+D309+D316</f>
        <v>13000.14</v>
      </c>
      <c r="E294" s="37">
        <f>D294/C294*100</f>
        <v>95.728281879935935</v>
      </c>
      <c r="F294" s="33"/>
    </row>
    <row r="295" spans="1:6" ht="15.75" hidden="1" x14ac:dyDescent="0.25">
      <c r="A295" s="162"/>
      <c r="B295" s="25" t="s">
        <v>14</v>
      </c>
      <c r="C295" s="33"/>
      <c r="D295" s="33"/>
      <c r="E295" s="33"/>
      <c r="F295" s="33"/>
    </row>
    <row r="296" spans="1:6" ht="16.5" hidden="1" thickBot="1" x14ac:dyDescent="0.3">
      <c r="A296" s="99"/>
      <c r="B296" s="171" t="s">
        <v>24</v>
      </c>
      <c r="C296" s="172"/>
      <c r="D296" s="172"/>
      <c r="E296" s="172"/>
      <c r="F296" s="173"/>
    </row>
    <row r="297" spans="1:6" ht="310.5" hidden="1" customHeight="1" x14ac:dyDescent="0.25">
      <c r="A297" s="160" t="s">
        <v>25</v>
      </c>
      <c r="B297" s="75" t="s">
        <v>67</v>
      </c>
      <c r="C297" s="33"/>
      <c r="D297" s="33"/>
      <c r="E297" s="33"/>
      <c r="F297" s="32" t="s">
        <v>106</v>
      </c>
    </row>
    <row r="298" spans="1:6" ht="15.75" hidden="1" x14ac:dyDescent="0.25">
      <c r="A298" s="161"/>
      <c r="B298" s="9" t="s">
        <v>46</v>
      </c>
      <c r="C298" s="49">
        <v>3980.25</v>
      </c>
      <c r="D298" s="49">
        <v>3400.34</v>
      </c>
      <c r="E298" s="49">
        <f>D298/C298*100</f>
        <v>85.430312166321215</v>
      </c>
      <c r="F298" s="2"/>
    </row>
    <row r="299" spans="1:6" ht="15.75" hidden="1" x14ac:dyDescent="0.25">
      <c r="A299" s="161"/>
      <c r="B299" s="25" t="s">
        <v>3</v>
      </c>
      <c r="C299" s="2"/>
      <c r="D299" s="2"/>
      <c r="E299" s="2"/>
      <c r="F299" s="2"/>
    </row>
    <row r="300" spans="1:6" ht="15.75" hidden="1" x14ac:dyDescent="0.25">
      <c r="A300" s="161"/>
      <c r="B300" s="25" t="s">
        <v>16</v>
      </c>
      <c r="C300" s="6"/>
      <c r="D300" s="6"/>
      <c r="E300" s="48"/>
      <c r="F300" s="2"/>
    </row>
    <row r="301" spans="1:6" ht="15.75" hidden="1" x14ac:dyDescent="0.25">
      <c r="A301" s="161"/>
      <c r="B301" s="2" t="s">
        <v>5</v>
      </c>
      <c r="C301" s="2"/>
      <c r="D301" s="2"/>
      <c r="E301" s="2"/>
      <c r="F301" s="2"/>
    </row>
    <row r="302" spans="1:6" ht="15.75" hidden="1" x14ac:dyDescent="0.25">
      <c r="A302" s="161"/>
      <c r="B302" s="2" t="s">
        <v>6</v>
      </c>
      <c r="C302" s="87">
        <v>3980.25</v>
      </c>
      <c r="D302" s="87">
        <v>3400.34</v>
      </c>
      <c r="E302" s="87">
        <f>D302/C302*100</f>
        <v>85.430312166321215</v>
      </c>
      <c r="F302" s="2"/>
    </row>
    <row r="303" spans="1:6" ht="15.75" hidden="1" x14ac:dyDescent="0.25">
      <c r="A303" s="202"/>
      <c r="B303" s="25" t="s">
        <v>14</v>
      </c>
      <c r="C303" s="6"/>
      <c r="D303" s="6"/>
      <c r="E303" s="6"/>
      <c r="F303" s="2"/>
    </row>
    <row r="304" spans="1:6" ht="170.25" hidden="1" customHeight="1" x14ac:dyDescent="0.25">
      <c r="A304" s="160" t="s">
        <v>28</v>
      </c>
      <c r="B304" s="54" t="s">
        <v>68</v>
      </c>
      <c r="C304" s="6"/>
      <c r="D304" s="6"/>
      <c r="E304" s="6"/>
      <c r="F304" s="32" t="s">
        <v>107</v>
      </c>
    </row>
    <row r="305" spans="1:6" ht="15.75" hidden="1" x14ac:dyDescent="0.25">
      <c r="A305" s="161"/>
      <c r="B305" s="9" t="s">
        <v>46</v>
      </c>
      <c r="C305" s="49">
        <v>9000</v>
      </c>
      <c r="D305" s="49">
        <v>8999.82</v>
      </c>
      <c r="E305" s="49">
        <f>D305/C305*100</f>
        <v>99.998000000000005</v>
      </c>
      <c r="F305" s="2"/>
    </row>
    <row r="306" spans="1:6" ht="15.75" hidden="1" x14ac:dyDescent="0.25">
      <c r="A306" s="161"/>
      <c r="B306" s="25" t="s">
        <v>3</v>
      </c>
      <c r="C306" s="6"/>
      <c r="D306" s="6"/>
      <c r="E306" s="6"/>
      <c r="F306" s="2"/>
    </row>
    <row r="307" spans="1:6" ht="15.75" hidden="1" x14ac:dyDescent="0.25">
      <c r="A307" s="161"/>
      <c r="B307" s="25" t="s">
        <v>16</v>
      </c>
      <c r="C307" s="6"/>
      <c r="D307" s="6"/>
      <c r="E307" s="6"/>
      <c r="F307" s="2"/>
    </row>
    <row r="308" spans="1:6" ht="15.75" hidden="1" x14ac:dyDescent="0.25">
      <c r="A308" s="161"/>
      <c r="B308" s="2" t="s">
        <v>5</v>
      </c>
      <c r="C308" s="6"/>
      <c r="D308" s="6"/>
      <c r="E308" s="6"/>
      <c r="F308" s="2"/>
    </row>
    <row r="309" spans="1:6" ht="15.75" hidden="1" x14ac:dyDescent="0.25">
      <c r="A309" s="161"/>
      <c r="B309" s="2" t="s">
        <v>6</v>
      </c>
      <c r="C309" s="50">
        <v>9000</v>
      </c>
      <c r="D309" s="50">
        <v>8999.82</v>
      </c>
      <c r="E309" s="50">
        <f>D309/C309*100</f>
        <v>99.998000000000005</v>
      </c>
      <c r="F309" s="2"/>
    </row>
    <row r="310" spans="1:6" ht="15.75" hidden="1" x14ac:dyDescent="0.25">
      <c r="A310" s="162"/>
      <c r="B310" s="25" t="s">
        <v>14</v>
      </c>
      <c r="C310" s="6"/>
      <c r="D310" s="6"/>
      <c r="E310" s="6"/>
      <c r="F310" s="2"/>
    </row>
    <row r="311" spans="1:6" ht="138.75" hidden="1" customHeight="1" x14ac:dyDescent="0.25">
      <c r="A311" s="163" t="s">
        <v>33</v>
      </c>
      <c r="B311" s="54" t="s">
        <v>69</v>
      </c>
      <c r="C311" s="6"/>
      <c r="D311" s="6"/>
      <c r="E311" s="6"/>
      <c r="F311" s="31" t="s">
        <v>108</v>
      </c>
    </row>
    <row r="312" spans="1:6" ht="15.75" hidden="1" x14ac:dyDescent="0.25">
      <c r="A312" s="164"/>
      <c r="B312" s="9" t="s">
        <v>46</v>
      </c>
      <c r="C312" s="8">
        <v>600</v>
      </c>
      <c r="D312" s="8">
        <v>599.98</v>
      </c>
      <c r="E312" s="29">
        <f>D312/C312*100</f>
        <v>99.99666666666667</v>
      </c>
      <c r="F312" s="2"/>
    </row>
    <row r="313" spans="1:6" ht="15.75" hidden="1" x14ac:dyDescent="0.25">
      <c r="A313" s="164"/>
      <c r="B313" s="25" t="s">
        <v>3</v>
      </c>
      <c r="C313" s="6"/>
      <c r="D313" s="6"/>
      <c r="E313" s="6"/>
      <c r="F313" s="2"/>
    </row>
    <row r="314" spans="1:6" ht="15.75" hidden="1" x14ac:dyDescent="0.25">
      <c r="A314" s="164"/>
      <c r="B314" s="25" t="s">
        <v>16</v>
      </c>
      <c r="C314" s="6"/>
      <c r="D314" s="6"/>
      <c r="E314" s="6"/>
      <c r="F314" s="2"/>
    </row>
    <row r="315" spans="1:6" ht="15.75" hidden="1" x14ac:dyDescent="0.25">
      <c r="A315" s="164"/>
      <c r="B315" s="2" t="s">
        <v>5</v>
      </c>
      <c r="C315" s="6"/>
      <c r="D315" s="6"/>
      <c r="E315" s="6"/>
      <c r="F315" s="2"/>
    </row>
    <row r="316" spans="1:6" ht="15.75" hidden="1" x14ac:dyDescent="0.25">
      <c r="A316" s="164"/>
      <c r="B316" s="2" t="s">
        <v>6</v>
      </c>
      <c r="C316" s="81">
        <v>600</v>
      </c>
      <c r="D316" s="81">
        <v>599.98</v>
      </c>
      <c r="E316" s="6">
        <f>D316/C316*100</f>
        <v>99.99666666666667</v>
      </c>
      <c r="F316" s="2"/>
    </row>
    <row r="317" spans="1:6" ht="15.75" hidden="1" x14ac:dyDescent="0.25">
      <c r="A317" s="165"/>
      <c r="B317" s="25" t="s">
        <v>14</v>
      </c>
      <c r="C317" s="6"/>
      <c r="D317" s="6"/>
      <c r="E317" s="6"/>
      <c r="F317" s="2"/>
    </row>
    <row r="318" spans="1:6" ht="260.25" customHeight="1" x14ac:dyDescent="0.25">
      <c r="A318" s="163">
        <v>8</v>
      </c>
      <c r="B318" s="5" t="s">
        <v>138</v>
      </c>
      <c r="C318" s="6"/>
      <c r="D318" s="6"/>
      <c r="E318" s="6"/>
      <c r="F318" s="32" t="s">
        <v>176</v>
      </c>
    </row>
    <row r="319" spans="1:6" ht="15.75" x14ac:dyDescent="0.25">
      <c r="A319" s="164"/>
      <c r="B319" s="9" t="s">
        <v>9</v>
      </c>
      <c r="C319" s="29">
        <v>100000</v>
      </c>
      <c r="D319" s="29">
        <v>87000</v>
      </c>
      <c r="E319" s="29">
        <v>87</v>
      </c>
      <c r="F319" s="2"/>
    </row>
    <row r="320" spans="1:6" ht="15.75" x14ac:dyDescent="0.25">
      <c r="A320" s="164"/>
      <c r="B320" s="25" t="s">
        <v>3</v>
      </c>
      <c r="C320" s="6">
        <v>0</v>
      </c>
      <c r="D320" s="6">
        <v>0</v>
      </c>
      <c r="E320" s="6">
        <v>0</v>
      </c>
      <c r="F320" s="2"/>
    </row>
    <row r="321" spans="1:6" ht="15.75" x14ac:dyDescent="0.25">
      <c r="A321" s="164"/>
      <c r="B321" s="25" t="s">
        <v>16</v>
      </c>
      <c r="C321" s="6">
        <v>0</v>
      </c>
      <c r="D321" s="6">
        <v>0</v>
      </c>
      <c r="E321" s="6">
        <v>0</v>
      </c>
      <c r="F321" s="2"/>
    </row>
    <row r="322" spans="1:6" ht="15.75" x14ac:dyDescent="0.25">
      <c r="A322" s="164"/>
      <c r="B322" s="2" t="s">
        <v>5</v>
      </c>
      <c r="C322" s="6">
        <v>100000</v>
      </c>
      <c r="D322" s="6">
        <v>87000</v>
      </c>
      <c r="E322" s="6">
        <v>87</v>
      </c>
      <c r="F322" s="2"/>
    </row>
    <row r="323" spans="1:6" ht="15.75" hidden="1" x14ac:dyDescent="0.25">
      <c r="A323" s="164"/>
      <c r="B323" s="2" t="s">
        <v>6</v>
      </c>
      <c r="C323" s="6">
        <v>27297.4</v>
      </c>
      <c r="D323" s="6">
        <f>D331+D338+D345+D352+D359</f>
        <v>19308.690000000002</v>
      </c>
      <c r="E323" s="6">
        <f>D323/C323*100</f>
        <v>70.734538820547016</v>
      </c>
      <c r="F323" s="2"/>
    </row>
    <row r="324" spans="1:6" ht="15.75" hidden="1" x14ac:dyDescent="0.25">
      <c r="A324" s="165"/>
      <c r="B324" s="25" t="s">
        <v>14</v>
      </c>
      <c r="C324" s="6"/>
      <c r="D324" s="6"/>
      <c r="E324" s="6"/>
      <c r="F324" s="2"/>
    </row>
    <row r="325" spans="1:6" ht="15.75" hidden="1" x14ac:dyDescent="0.25">
      <c r="A325" s="103"/>
      <c r="B325" s="194" t="s">
        <v>24</v>
      </c>
      <c r="C325" s="177"/>
      <c r="D325" s="177"/>
      <c r="E325" s="177"/>
      <c r="F325" s="195"/>
    </row>
    <row r="326" spans="1:6" ht="114.75" hidden="1" x14ac:dyDescent="0.25">
      <c r="A326" s="163" t="s">
        <v>25</v>
      </c>
      <c r="B326" s="54" t="s">
        <v>70</v>
      </c>
      <c r="C326" s="105"/>
      <c r="D326" s="105"/>
      <c r="E326" s="105"/>
      <c r="F326" s="31" t="s">
        <v>98</v>
      </c>
    </row>
    <row r="327" spans="1:6" ht="15.75" hidden="1" x14ac:dyDescent="0.25">
      <c r="A327" s="164"/>
      <c r="B327" s="9" t="s">
        <v>46</v>
      </c>
      <c r="C327" s="29">
        <v>3423.8</v>
      </c>
      <c r="D327" s="29">
        <v>3423.8</v>
      </c>
      <c r="E327" s="29">
        <f>D327/C327*100</f>
        <v>100</v>
      </c>
      <c r="F327" s="105"/>
    </row>
    <row r="328" spans="1:6" ht="15.75" hidden="1" x14ac:dyDescent="0.25">
      <c r="A328" s="164"/>
      <c r="B328" s="25" t="s">
        <v>3</v>
      </c>
      <c r="C328" s="105"/>
      <c r="D328" s="105"/>
      <c r="E328" s="105"/>
      <c r="F328" s="105"/>
    </row>
    <row r="329" spans="1:6" ht="15.75" hidden="1" x14ac:dyDescent="0.25">
      <c r="A329" s="164"/>
      <c r="B329" s="25" t="s">
        <v>16</v>
      </c>
      <c r="C329" s="105"/>
      <c r="D329" s="105"/>
      <c r="E329" s="105"/>
      <c r="F329" s="105"/>
    </row>
    <row r="330" spans="1:6" ht="15.75" hidden="1" x14ac:dyDescent="0.25">
      <c r="A330" s="164"/>
      <c r="B330" s="2" t="s">
        <v>5</v>
      </c>
      <c r="C330" s="105"/>
      <c r="D330" s="105"/>
      <c r="E330" s="105"/>
      <c r="F330" s="105"/>
    </row>
    <row r="331" spans="1:6" ht="15.75" hidden="1" x14ac:dyDescent="0.25">
      <c r="A331" s="164"/>
      <c r="B331" s="2" t="s">
        <v>6</v>
      </c>
      <c r="C331" s="6">
        <v>3423.8</v>
      </c>
      <c r="D331" s="6">
        <v>3423.8</v>
      </c>
      <c r="E331" s="6">
        <f>D331/C331*100</f>
        <v>100</v>
      </c>
      <c r="F331" s="105"/>
    </row>
    <row r="332" spans="1:6" ht="15.75" hidden="1" x14ac:dyDescent="0.25">
      <c r="A332" s="165"/>
      <c r="B332" s="25" t="s">
        <v>14</v>
      </c>
      <c r="C332" s="6"/>
      <c r="D332" s="6"/>
      <c r="E332" s="6"/>
      <c r="F332" s="2"/>
    </row>
    <row r="333" spans="1:6" ht="114.75" hidden="1" x14ac:dyDescent="0.25">
      <c r="A333" s="163" t="s">
        <v>28</v>
      </c>
      <c r="B333" s="54" t="s">
        <v>71</v>
      </c>
      <c r="C333" s="6"/>
      <c r="D333" s="6"/>
      <c r="E333" s="6"/>
      <c r="F333" s="31" t="s">
        <v>99</v>
      </c>
    </row>
    <row r="334" spans="1:6" ht="15.75" hidden="1" x14ac:dyDescent="0.25">
      <c r="A334" s="164"/>
      <c r="B334" s="9" t="s">
        <v>46</v>
      </c>
      <c r="C334" s="29">
        <v>1520</v>
      </c>
      <c r="D334" s="29">
        <v>1520</v>
      </c>
      <c r="E334" s="29">
        <f>D334/C334*100</f>
        <v>100</v>
      </c>
      <c r="F334" s="2"/>
    </row>
    <row r="335" spans="1:6" ht="15.75" hidden="1" x14ac:dyDescent="0.25">
      <c r="A335" s="164"/>
      <c r="B335" s="25" t="s">
        <v>3</v>
      </c>
      <c r="C335" s="6"/>
      <c r="D335" s="6"/>
      <c r="E335" s="6"/>
      <c r="F335" s="2"/>
    </row>
    <row r="336" spans="1:6" ht="15.75" hidden="1" x14ac:dyDescent="0.25">
      <c r="A336" s="164"/>
      <c r="B336" s="25" t="s">
        <v>16</v>
      </c>
      <c r="C336" s="6"/>
      <c r="D336" s="6"/>
      <c r="E336" s="6"/>
      <c r="F336" s="2"/>
    </row>
    <row r="337" spans="1:6" ht="15.75" hidden="1" x14ac:dyDescent="0.25">
      <c r="A337" s="164"/>
      <c r="B337" s="2" t="s">
        <v>5</v>
      </c>
      <c r="C337" s="6"/>
      <c r="D337" s="6"/>
      <c r="E337" s="6"/>
      <c r="F337" s="2"/>
    </row>
    <row r="338" spans="1:6" ht="15.75" hidden="1" x14ac:dyDescent="0.25">
      <c r="A338" s="164"/>
      <c r="B338" s="2" t="s">
        <v>6</v>
      </c>
      <c r="C338" s="6">
        <v>1520</v>
      </c>
      <c r="D338" s="6">
        <v>1520</v>
      </c>
      <c r="E338" s="6">
        <f>D338/C338*100</f>
        <v>100</v>
      </c>
      <c r="F338" s="2"/>
    </row>
    <row r="339" spans="1:6" ht="15.75" hidden="1" x14ac:dyDescent="0.25">
      <c r="A339" s="165"/>
      <c r="B339" s="25" t="s">
        <v>14</v>
      </c>
      <c r="C339" s="6"/>
      <c r="D339" s="6"/>
      <c r="E339" s="6"/>
      <c r="F339" s="2"/>
    </row>
    <row r="340" spans="1:6" ht="249.75" hidden="1" customHeight="1" x14ac:dyDescent="0.25">
      <c r="A340" s="163" t="s">
        <v>33</v>
      </c>
      <c r="B340" s="54" t="s">
        <v>72</v>
      </c>
      <c r="C340" s="6"/>
      <c r="D340" s="6"/>
      <c r="E340" s="6"/>
      <c r="F340" s="134" t="s">
        <v>111</v>
      </c>
    </row>
    <row r="341" spans="1:6" ht="15.75" hidden="1" x14ac:dyDescent="0.25">
      <c r="A341" s="164"/>
      <c r="B341" s="9" t="s">
        <v>46</v>
      </c>
      <c r="C341" s="49">
        <v>16728.04</v>
      </c>
      <c r="D341" s="8">
        <v>14072.04</v>
      </c>
      <c r="E341" s="29">
        <f>D341/C341*100</f>
        <v>84.122467425950674</v>
      </c>
      <c r="F341" s="2"/>
    </row>
    <row r="342" spans="1:6" ht="15.75" hidden="1" x14ac:dyDescent="0.25">
      <c r="A342" s="164"/>
      <c r="B342" s="25" t="s">
        <v>3</v>
      </c>
      <c r="C342" s="6"/>
      <c r="D342" s="6"/>
      <c r="E342" s="6"/>
      <c r="F342" s="2"/>
    </row>
    <row r="343" spans="1:6" ht="15.75" hidden="1" x14ac:dyDescent="0.25">
      <c r="A343" s="164"/>
      <c r="B343" s="25" t="s">
        <v>16</v>
      </c>
      <c r="C343" s="6"/>
      <c r="D343" s="6"/>
      <c r="E343" s="6"/>
      <c r="F343" s="2"/>
    </row>
    <row r="344" spans="1:6" ht="15.75" hidden="1" x14ac:dyDescent="0.25">
      <c r="A344" s="164"/>
      <c r="B344" s="2" t="s">
        <v>5</v>
      </c>
      <c r="C344" s="6"/>
      <c r="D344" s="6"/>
      <c r="E344" s="6"/>
      <c r="F344" s="2"/>
    </row>
    <row r="345" spans="1:6" ht="15.75" hidden="1" x14ac:dyDescent="0.25">
      <c r="A345" s="164"/>
      <c r="B345" s="2" t="s">
        <v>6</v>
      </c>
      <c r="C345" s="81">
        <v>16728.04</v>
      </c>
      <c r="D345" s="81">
        <v>14072.04</v>
      </c>
      <c r="E345" s="6">
        <f>D345/C345*100</f>
        <v>84.122467425950674</v>
      </c>
      <c r="F345" s="2"/>
    </row>
    <row r="346" spans="1:6" ht="15.75" hidden="1" x14ac:dyDescent="0.25">
      <c r="A346" s="165"/>
      <c r="B346" s="25" t="s">
        <v>14</v>
      </c>
      <c r="C346" s="6"/>
      <c r="D346" s="6"/>
      <c r="E346" s="6"/>
      <c r="F346" s="2"/>
    </row>
    <row r="347" spans="1:6" ht="181.5" hidden="1" customHeight="1" x14ac:dyDescent="0.25">
      <c r="A347" s="163" t="s">
        <v>36</v>
      </c>
      <c r="B347" s="54" t="s">
        <v>73</v>
      </c>
      <c r="C347" s="6"/>
      <c r="D347" s="6"/>
      <c r="E347" s="6"/>
      <c r="F347" s="133" t="s">
        <v>100</v>
      </c>
    </row>
    <row r="348" spans="1:6" ht="15.75" hidden="1" x14ac:dyDescent="0.25">
      <c r="A348" s="164"/>
      <c r="B348" s="9" t="s">
        <v>46</v>
      </c>
      <c r="C348" s="8">
        <v>400</v>
      </c>
      <c r="D348" s="8">
        <v>49.99</v>
      </c>
      <c r="E348" s="29">
        <f>D348/C348*100</f>
        <v>12.4975</v>
      </c>
      <c r="F348" s="2"/>
    </row>
    <row r="349" spans="1:6" ht="15.75" hidden="1" x14ac:dyDescent="0.25">
      <c r="A349" s="164"/>
      <c r="B349" s="25" t="s">
        <v>3</v>
      </c>
      <c r="C349" s="6"/>
      <c r="D349" s="6"/>
      <c r="E349" s="6"/>
      <c r="F349" s="2"/>
    </row>
    <row r="350" spans="1:6" ht="15.75" hidden="1" x14ac:dyDescent="0.25">
      <c r="A350" s="164"/>
      <c r="B350" s="25" t="s">
        <v>16</v>
      </c>
      <c r="C350" s="6">
        <v>0</v>
      </c>
      <c r="D350" s="6">
        <v>0</v>
      </c>
      <c r="E350" s="6">
        <v>0</v>
      </c>
      <c r="F350" s="2"/>
    </row>
    <row r="351" spans="1:6" ht="15.75" hidden="1" x14ac:dyDescent="0.25">
      <c r="A351" s="164"/>
      <c r="B351" s="2" t="s">
        <v>5</v>
      </c>
      <c r="C351" s="6"/>
      <c r="D351" s="6"/>
      <c r="E351" s="6"/>
      <c r="F351" s="2"/>
    </row>
    <row r="352" spans="1:6" ht="15.75" hidden="1" x14ac:dyDescent="0.25">
      <c r="A352" s="164"/>
      <c r="B352" s="2" t="s">
        <v>6</v>
      </c>
      <c r="C352" s="81">
        <v>400</v>
      </c>
      <c r="D352" s="81">
        <v>49.99</v>
      </c>
      <c r="E352" s="6">
        <f>D352/C352*100</f>
        <v>12.4975</v>
      </c>
      <c r="F352" s="2"/>
    </row>
    <row r="353" spans="1:6" ht="15.75" hidden="1" x14ac:dyDescent="0.25">
      <c r="A353" s="165"/>
      <c r="B353" s="25" t="s">
        <v>14</v>
      </c>
      <c r="C353" s="6"/>
      <c r="D353" s="6"/>
      <c r="E353" s="6"/>
      <c r="F353" s="2"/>
    </row>
    <row r="354" spans="1:6" ht="168" hidden="1" customHeight="1" x14ac:dyDescent="0.25">
      <c r="A354" s="163" t="s">
        <v>39</v>
      </c>
      <c r="B354" s="54" t="s">
        <v>74</v>
      </c>
      <c r="C354" s="6"/>
      <c r="D354" s="6"/>
      <c r="E354" s="6"/>
      <c r="F354" s="120" t="s">
        <v>101</v>
      </c>
    </row>
    <row r="355" spans="1:6" ht="15.75" hidden="1" x14ac:dyDescent="0.25">
      <c r="A355" s="164"/>
      <c r="B355" s="9" t="s">
        <v>75</v>
      </c>
      <c r="C355" s="29">
        <f>C358+C359</f>
        <v>399</v>
      </c>
      <c r="D355" s="29">
        <f>D358+D359</f>
        <v>242.86</v>
      </c>
      <c r="E355" s="29">
        <f>D355/C355*100</f>
        <v>60.867167919799506</v>
      </c>
      <c r="F355" s="2"/>
    </row>
    <row r="356" spans="1:6" ht="15.75" hidden="1" x14ac:dyDescent="0.25">
      <c r="A356" s="164"/>
      <c r="B356" s="25" t="s">
        <v>3</v>
      </c>
      <c r="C356" s="6"/>
      <c r="D356" s="6"/>
      <c r="E356" s="6"/>
      <c r="F356" s="2"/>
    </row>
    <row r="357" spans="1:6" ht="15.75" hidden="1" x14ac:dyDescent="0.25">
      <c r="A357" s="164"/>
      <c r="B357" s="25" t="s">
        <v>16</v>
      </c>
      <c r="C357" s="6"/>
      <c r="D357" s="6"/>
      <c r="E357" s="6"/>
      <c r="F357" s="2"/>
    </row>
    <row r="358" spans="1:6" ht="15.75" hidden="1" x14ac:dyDescent="0.25">
      <c r="A358" s="164"/>
      <c r="B358" s="2" t="s">
        <v>5</v>
      </c>
      <c r="C358" s="6">
        <v>0</v>
      </c>
      <c r="D358" s="6">
        <v>0</v>
      </c>
      <c r="E358" s="6"/>
      <c r="F358" s="2"/>
    </row>
    <row r="359" spans="1:6" ht="15.75" hidden="1" x14ac:dyDescent="0.25">
      <c r="A359" s="164"/>
      <c r="B359" s="2" t="s">
        <v>6</v>
      </c>
      <c r="C359" s="6">
        <v>399</v>
      </c>
      <c r="D359" s="6">
        <v>242.86</v>
      </c>
      <c r="E359" s="6">
        <f>D359/C359*100</f>
        <v>60.867167919799506</v>
      </c>
      <c r="F359" s="2"/>
    </row>
    <row r="360" spans="1:6" ht="15.75" hidden="1" x14ac:dyDescent="0.25">
      <c r="A360" s="165"/>
      <c r="B360" s="25" t="s">
        <v>14</v>
      </c>
      <c r="C360" s="6"/>
      <c r="D360" s="6"/>
      <c r="E360" s="6"/>
      <c r="F360" s="2"/>
    </row>
    <row r="361" spans="1:6" ht="15.75" hidden="1" x14ac:dyDescent="0.25">
      <c r="A361" s="102"/>
      <c r="B361" s="27" t="s">
        <v>87</v>
      </c>
      <c r="C361" s="2"/>
      <c r="D361" s="2"/>
      <c r="E361" s="2"/>
      <c r="F361" s="2"/>
    </row>
    <row r="362" spans="1:6" ht="217.5" customHeight="1" x14ac:dyDescent="0.25">
      <c r="A362" s="160">
        <v>9</v>
      </c>
      <c r="B362" s="12" t="s">
        <v>173</v>
      </c>
      <c r="C362" s="2"/>
      <c r="D362" s="2"/>
      <c r="E362" s="2"/>
      <c r="F362" s="32" t="s">
        <v>133</v>
      </c>
    </row>
    <row r="363" spans="1:6" ht="15.75" x14ac:dyDescent="0.25">
      <c r="A363" s="161"/>
      <c r="B363" s="9" t="s">
        <v>9</v>
      </c>
      <c r="C363" s="29">
        <v>25915500</v>
      </c>
      <c r="D363" s="29">
        <v>25915500</v>
      </c>
      <c r="E363" s="29">
        <f>D363/C363*100</f>
        <v>100</v>
      </c>
      <c r="F363" s="2"/>
    </row>
    <row r="364" spans="1:6" ht="15.75" x14ac:dyDescent="0.25">
      <c r="A364" s="161"/>
      <c r="B364" s="25" t="s">
        <v>3</v>
      </c>
      <c r="C364" s="149">
        <v>0</v>
      </c>
      <c r="D364" s="149">
        <v>0</v>
      </c>
      <c r="E364" s="15">
        <v>0</v>
      </c>
      <c r="F364" s="2"/>
    </row>
    <row r="365" spans="1:6" ht="15.75" x14ac:dyDescent="0.25">
      <c r="A365" s="161"/>
      <c r="B365" s="25" t="s">
        <v>16</v>
      </c>
      <c r="C365" s="14">
        <v>1397700</v>
      </c>
      <c r="D365" s="14">
        <v>1397700</v>
      </c>
      <c r="E365" s="15">
        <v>100</v>
      </c>
      <c r="F365" s="2"/>
    </row>
    <row r="366" spans="1:6" ht="15.75" x14ac:dyDescent="0.25">
      <c r="A366" s="161"/>
      <c r="B366" s="2" t="s">
        <v>5</v>
      </c>
      <c r="C366" s="15">
        <v>24517800</v>
      </c>
      <c r="D366" s="15">
        <v>24517800</v>
      </c>
      <c r="E366" s="15">
        <v>100</v>
      </c>
      <c r="F366" s="2"/>
    </row>
    <row r="367" spans="1:6" ht="15.75" hidden="1" x14ac:dyDescent="0.25">
      <c r="A367" s="161"/>
      <c r="B367" s="2" t="s">
        <v>6</v>
      </c>
      <c r="C367" s="2"/>
      <c r="D367" s="2"/>
      <c r="E367" s="6"/>
      <c r="F367" s="2"/>
    </row>
    <row r="368" spans="1:6" ht="31.5" hidden="1" x14ac:dyDescent="0.25">
      <c r="A368" s="162"/>
      <c r="B368" s="86" t="s">
        <v>18</v>
      </c>
      <c r="C368" s="70">
        <v>700</v>
      </c>
      <c r="D368" s="70">
        <v>0</v>
      </c>
      <c r="E368" s="70">
        <f>D368/C368*100</f>
        <v>0</v>
      </c>
      <c r="F368" s="59"/>
    </row>
    <row r="369" spans="1:6" ht="15.75" hidden="1" x14ac:dyDescent="0.25">
      <c r="A369" s="115"/>
      <c r="B369" s="196" t="s">
        <v>24</v>
      </c>
      <c r="C369" s="197"/>
      <c r="D369" s="197"/>
      <c r="E369" s="197"/>
      <c r="F369" s="198"/>
    </row>
    <row r="370" spans="1:6" ht="166.5" hidden="1" x14ac:dyDescent="0.25">
      <c r="A370" s="160" t="s">
        <v>25</v>
      </c>
      <c r="B370" s="107" t="s">
        <v>76</v>
      </c>
      <c r="C370" s="91"/>
      <c r="D370" s="91"/>
      <c r="E370" s="91"/>
      <c r="F370" s="114" t="s">
        <v>96</v>
      </c>
    </row>
    <row r="371" spans="1:6" ht="15.75" hidden="1" x14ac:dyDescent="0.25">
      <c r="A371" s="166"/>
      <c r="B371" s="9" t="s">
        <v>46</v>
      </c>
      <c r="C371" s="29">
        <f>C372+C373+C374+C375+C376</f>
        <v>2127.4</v>
      </c>
      <c r="D371" s="29">
        <f>D372+D373+D374+D375+D376</f>
        <v>1311.3</v>
      </c>
      <c r="E371" s="29">
        <f>D371/C371*100</f>
        <v>61.638619911629213</v>
      </c>
      <c r="F371" s="2"/>
    </row>
    <row r="372" spans="1:6" ht="15.75" hidden="1" x14ac:dyDescent="0.25">
      <c r="A372" s="166"/>
      <c r="B372" s="25" t="s">
        <v>3</v>
      </c>
      <c r="C372" s="2">
        <v>1427.4</v>
      </c>
      <c r="D372" s="2">
        <v>1311.3</v>
      </c>
      <c r="E372" s="6">
        <f>D372/C372*100</f>
        <v>91.866330390920552</v>
      </c>
      <c r="F372" s="2"/>
    </row>
    <row r="373" spans="1:6" ht="15.75" hidden="1" x14ac:dyDescent="0.25">
      <c r="A373" s="166"/>
      <c r="B373" s="25" t="s">
        <v>16</v>
      </c>
      <c r="C373" s="2"/>
      <c r="D373" s="2"/>
      <c r="E373" s="6"/>
      <c r="F373" s="2"/>
    </row>
    <row r="374" spans="1:6" ht="15.75" hidden="1" x14ac:dyDescent="0.25">
      <c r="A374" s="166"/>
      <c r="B374" s="2" t="s">
        <v>5</v>
      </c>
      <c r="C374" s="6"/>
      <c r="D374" s="6"/>
      <c r="E374" s="6"/>
      <c r="F374" s="2"/>
    </row>
    <row r="375" spans="1:6" ht="15.75" hidden="1" x14ac:dyDescent="0.25">
      <c r="A375" s="166"/>
      <c r="B375" s="2" t="s">
        <v>6</v>
      </c>
      <c r="C375" s="2"/>
      <c r="D375" s="2"/>
      <c r="E375" s="6"/>
      <c r="F375" s="2"/>
    </row>
    <row r="376" spans="1:6" ht="31.5" hidden="1" x14ac:dyDescent="0.25">
      <c r="A376" s="167"/>
      <c r="B376" s="25" t="s">
        <v>18</v>
      </c>
      <c r="C376" s="6">
        <v>700</v>
      </c>
      <c r="D376" s="6">
        <v>0</v>
      </c>
      <c r="E376" s="6">
        <f>D376/C376*100</f>
        <v>0</v>
      </c>
      <c r="F376" s="2"/>
    </row>
    <row r="377" spans="1:6" ht="31.5" hidden="1" x14ac:dyDescent="0.25">
      <c r="A377" s="2"/>
      <c r="B377" s="28" t="s">
        <v>88</v>
      </c>
      <c r="C377" s="2"/>
      <c r="D377" s="2"/>
      <c r="E377" s="2"/>
      <c r="F377" s="2"/>
    </row>
    <row r="378" spans="1:6" ht="266.25" customHeight="1" x14ac:dyDescent="0.25">
      <c r="A378" s="160">
        <v>10</v>
      </c>
      <c r="B378" s="5" t="s">
        <v>174</v>
      </c>
      <c r="C378" s="2"/>
      <c r="D378" s="2"/>
      <c r="E378" s="2"/>
      <c r="F378" s="144" t="s">
        <v>133</v>
      </c>
    </row>
    <row r="379" spans="1:6" ht="15.75" x14ac:dyDescent="0.25">
      <c r="A379" s="161"/>
      <c r="B379" s="9" t="s">
        <v>9</v>
      </c>
      <c r="C379" s="29">
        <v>4637447.4000000004</v>
      </c>
      <c r="D379" s="29">
        <v>4637447.4000000004</v>
      </c>
      <c r="E379" s="29">
        <v>100</v>
      </c>
      <c r="F379" s="2"/>
    </row>
    <row r="380" spans="1:6" ht="15.75" x14ac:dyDescent="0.25">
      <c r="A380" s="161"/>
      <c r="B380" s="25" t="s">
        <v>3</v>
      </c>
      <c r="C380" s="15">
        <v>0</v>
      </c>
      <c r="D380" s="15">
        <v>0</v>
      </c>
      <c r="E380" s="15">
        <v>0</v>
      </c>
      <c r="F380" s="2"/>
    </row>
    <row r="381" spans="1:6" ht="15.75" x14ac:dyDescent="0.25">
      <c r="A381" s="161"/>
      <c r="B381" s="25" t="s">
        <v>16</v>
      </c>
      <c r="C381" s="15">
        <v>0</v>
      </c>
      <c r="D381" s="15">
        <v>0</v>
      </c>
      <c r="E381" s="15">
        <v>0</v>
      </c>
      <c r="F381" s="2"/>
    </row>
    <row r="382" spans="1:6" ht="15.75" x14ac:dyDescent="0.25">
      <c r="A382" s="161"/>
      <c r="B382" s="2" t="s">
        <v>5</v>
      </c>
      <c r="C382" s="15">
        <f>$C$379</f>
        <v>4637447.4000000004</v>
      </c>
      <c r="D382" s="15">
        <v>4637447.4000000004</v>
      </c>
      <c r="E382" s="15">
        <v>100</v>
      </c>
      <c r="F382" s="2"/>
    </row>
    <row r="383" spans="1:6" ht="15.75" hidden="1" x14ac:dyDescent="0.25">
      <c r="A383" s="161"/>
      <c r="B383" s="2" t="s">
        <v>6</v>
      </c>
      <c r="C383" s="2"/>
      <c r="D383" s="2"/>
      <c r="E383" s="2"/>
      <c r="F383" s="2"/>
    </row>
    <row r="384" spans="1:6" ht="15.75" hidden="1" x14ac:dyDescent="0.25">
      <c r="A384" s="162"/>
      <c r="B384" s="25" t="s">
        <v>14</v>
      </c>
      <c r="C384" s="2"/>
      <c r="D384" s="2"/>
      <c r="E384" s="2"/>
      <c r="F384" s="2"/>
    </row>
    <row r="385" spans="1:6" ht="31.5" hidden="1" x14ac:dyDescent="0.25">
      <c r="A385" s="2"/>
      <c r="B385" s="28" t="s">
        <v>22</v>
      </c>
      <c r="C385" s="2"/>
      <c r="D385" s="2"/>
      <c r="E385" s="2"/>
      <c r="F385" s="2"/>
    </row>
    <row r="386" spans="1:6" ht="311.25" customHeight="1" x14ac:dyDescent="0.25">
      <c r="A386" s="160">
        <v>11</v>
      </c>
      <c r="B386" s="5" t="s">
        <v>156</v>
      </c>
      <c r="C386" s="2"/>
      <c r="D386" s="2"/>
      <c r="E386" s="2"/>
      <c r="F386" s="32" t="s">
        <v>139</v>
      </c>
    </row>
    <row r="387" spans="1:6" ht="15.75" x14ac:dyDescent="0.25">
      <c r="A387" s="161"/>
      <c r="B387" s="9" t="s">
        <v>9</v>
      </c>
      <c r="C387" s="29">
        <v>5000</v>
      </c>
      <c r="D387" s="29">
        <v>5000</v>
      </c>
      <c r="E387" s="29">
        <f>D387/C387*100</f>
        <v>100</v>
      </c>
      <c r="F387" s="2"/>
    </row>
    <row r="388" spans="1:6" ht="15.75" x14ac:dyDescent="0.25">
      <c r="A388" s="161"/>
      <c r="B388" s="25" t="s">
        <v>3</v>
      </c>
      <c r="C388" s="34">
        <v>0</v>
      </c>
      <c r="D388" s="34">
        <v>0</v>
      </c>
      <c r="E388" s="34">
        <v>0</v>
      </c>
      <c r="F388" s="2"/>
    </row>
    <row r="389" spans="1:6" ht="15.75" x14ac:dyDescent="0.25">
      <c r="A389" s="161"/>
      <c r="B389" s="25" t="s">
        <v>16</v>
      </c>
      <c r="C389" s="147">
        <v>0</v>
      </c>
      <c r="D389" s="147">
        <v>0</v>
      </c>
      <c r="E389" s="147">
        <v>0</v>
      </c>
      <c r="F389" s="2"/>
    </row>
    <row r="390" spans="1:6" ht="15.75" x14ac:dyDescent="0.25">
      <c r="A390" s="161"/>
      <c r="B390" s="2" t="s">
        <v>5</v>
      </c>
      <c r="C390" s="6">
        <f>C387-C388</f>
        <v>5000</v>
      </c>
      <c r="D390" s="6">
        <f>D387-D388</f>
        <v>5000</v>
      </c>
      <c r="E390" s="6">
        <f>D390/C390*100</f>
        <v>100</v>
      </c>
      <c r="F390" s="2"/>
    </row>
    <row r="391" spans="1:6" ht="15.75" hidden="1" x14ac:dyDescent="0.25">
      <c r="A391" s="161"/>
      <c r="B391" s="2" t="s">
        <v>6</v>
      </c>
      <c r="C391" s="81">
        <v>290.10000000000002</v>
      </c>
      <c r="D391" s="6">
        <v>100.43</v>
      </c>
      <c r="E391" s="6">
        <f>D391/C391*100</f>
        <v>34.619096863150638</v>
      </c>
      <c r="F391" s="2"/>
    </row>
    <row r="392" spans="1:6" ht="15.75" hidden="1" x14ac:dyDescent="0.25">
      <c r="A392" s="162"/>
      <c r="B392" s="25" t="s">
        <v>14</v>
      </c>
      <c r="C392" s="2"/>
      <c r="D392" s="2"/>
      <c r="E392" s="2"/>
      <c r="F392" s="2"/>
    </row>
    <row r="393" spans="1:6" ht="16.5" hidden="1" thickBot="1" x14ac:dyDescent="0.3">
      <c r="A393" s="104"/>
      <c r="B393" s="171" t="s">
        <v>83</v>
      </c>
      <c r="C393" s="172"/>
      <c r="D393" s="172"/>
      <c r="E393" s="172"/>
      <c r="F393" s="173"/>
    </row>
    <row r="394" spans="1:6" ht="154.5" hidden="1" customHeight="1" x14ac:dyDescent="0.25">
      <c r="A394" s="160" t="s">
        <v>25</v>
      </c>
      <c r="B394" s="95" t="s">
        <v>77</v>
      </c>
      <c r="C394" s="91"/>
      <c r="D394" s="91"/>
      <c r="E394" s="91"/>
      <c r="F394" s="132" t="s">
        <v>122</v>
      </c>
    </row>
    <row r="395" spans="1:6" ht="15.75" hidden="1" x14ac:dyDescent="0.25">
      <c r="A395" s="161"/>
      <c r="B395" s="109" t="s">
        <v>79</v>
      </c>
      <c r="C395" s="8">
        <f>C396+C397</f>
        <v>4385.6000000000004</v>
      </c>
      <c r="D395" s="8">
        <f>D396+D397</f>
        <v>4270.2999999999993</v>
      </c>
      <c r="E395" s="29">
        <f>D395/C395*100</f>
        <v>97.370941262313011</v>
      </c>
      <c r="F395" s="2"/>
    </row>
    <row r="396" spans="1:6" ht="15.75" hidden="1" x14ac:dyDescent="0.25">
      <c r="A396" s="162"/>
      <c r="B396" s="108" t="s">
        <v>5</v>
      </c>
      <c r="C396" s="36">
        <v>4215.6000000000004</v>
      </c>
      <c r="D396" s="36">
        <v>4173.8999999999996</v>
      </c>
      <c r="E396" s="37">
        <f>D396/C396*100</f>
        <v>99.010816965556486</v>
      </c>
      <c r="F396" s="2"/>
    </row>
    <row r="397" spans="1:6" ht="14.25" hidden="1" customHeight="1" x14ac:dyDescent="0.25">
      <c r="A397" s="127"/>
      <c r="B397" s="108" t="s">
        <v>6</v>
      </c>
      <c r="C397" s="36">
        <v>170</v>
      </c>
      <c r="D397" s="36">
        <v>96.4</v>
      </c>
      <c r="E397" s="37">
        <f>D397/C397*100</f>
        <v>56.705882352941181</v>
      </c>
      <c r="F397" s="2"/>
    </row>
    <row r="398" spans="1:6" ht="372.75" hidden="1" customHeight="1" x14ac:dyDescent="0.25">
      <c r="A398" s="160" t="s">
        <v>28</v>
      </c>
      <c r="B398" s="54" t="s">
        <v>78</v>
      </c>
      <c r="C398" s="36"/>
      <c r="D398" s="36"/>
      <c r="E398" s="37"/>
      <c r="F398" s="32" t="s">
        <v>123</v>
      </c>
    </row>
    <row r="399" spans="1:6" ht="15.75" hidden="1" x14ac:dyDescent="0.25">
      <c r="A399" s="161"/>
      <c r="B399" s="109" t="s">
        <v>80</v>
      </c>
      <c r="C399" s="8">
        <f>C400+C401</f>
        <v>2728</v>
      </c>
      <c r="D399" s="8">
        <f>D400+D401</f>
        <v>1306.6299999999999</v>
      </c>
      <c r="E399" s="29">
        <f>D399/C399*100</f>
        <v>47.896994134897355</v>
      </c>
      <c r="F399" s="2"/>
    </row>
    <row r="400" spans="1:6" ht="15.75" hidden="1" x14ac:dyDescent="0.25">
      <c r="A400" s="161"/>
      <c r="B400" s="108" t="s">
        <v>5</v>
      </c>
      <c r="C400" s="36">
        <v>2607.9</v>
      </c>
      <c r="D400" s="36">
        <v>1302.5999999999999</v>
      </c>
      <c r="E400" s="37">
        <f>D400/C400*100</f>
        <v>49.948234211434482</v>
      </c>
      <c r="F400" s="2"/>
    </row>
    <row r="401" spans="1:16" ht="18.75" hidden="1" customHeight="1" x14ac:dyDescent="0.25">
      <c r="A401" s="162"/>
      <c r="B401" s="108" t="s">
        <v>6</v>
      </c>
      <c r="C401" s="36">
        <v>120.1</v>
      </c>
      <c r="D401" s="36">
        <v>4.03</v>
      </c>
      <c r="E401" s="37">
        <f>D401/C401*100</f>
        <v>3.3555370524562864</v>
      </c>
      <c r="F401" s="2"/>
    </row>
    <row r="402" spans="1:16" ht="38.25" hidden="1" x14ac:dyDescent="0.25">
      <c r="A402" s="160" t="s">
        <v>33</v>
      </c>
      <c r="B402" s="54" t="s">
        <v>40</v>
      </c>
      <c r="C402" s="36"/>
      <c r="D402" s="36"/>
      <c r="E402" s="37"/>
      <c r="F402" s="32" t="s">
        <v>82</v>
      </c>
    </row>
    <row r="403" spans="1:16" ht="15.75" hidden="1" x14ac:dyDescent="0.25">
      <c r="A403" s="161"/>
      <c r="B403" s="109" t="s">
        <v>81</v>
      </c>
      <c r="C403" s="8">
        <f>C404+C405</f>
        <v>5035.8</v>
      </c>
      <c r="D403" s="29">
        <f>D404+D405</f>
        <v>4816.6000000000004</v>
      </c>
      <c r="E403" s="19">
        <f>D403/C403*100</f>
        <v>95.64716628936813</v>
      </c>
      <c r="F403" s="2"/>
    </row>
    <row r="404" spans="1:16" ht="15.75" hidden="1" x14ac:dyDescent="0.25">
      <c r="A404" s="161"/>
      <c r="B404" s="108" t="s">
        <v>5</v>
      </c>
      <c r="C404" s="36">
        <v>5035.8</v>
      </c>
      <c r="D404" s="37">
        <v>4816.6000000000004</v>
      </c>
      <c r="E404" s="37">
        <f>D404/C404*100</f>
        <v>95.64716628936813</v>
      </c>
      <c r="F404" s="2"/>
    </row>
    <row r="405" spans="1:16" ht="13.5" hidden="1" customHeight="1" x14ac:dyDescent="0.25">
      <c r="A405" s="162"/>
      <c r="B405" s="108" t="s">
        <v>6</v>
      </c>
      <c r="C405" s="36">
        <v>0</v>
      </c>
      <c r="D405" s="37">
        <v>0</v>
      </c>
      <c r="E405" s="37"/>
      <c r="F405" s="2"/>
    </row>
    <row r="406" spans="1:16" ht="47.25" hidden="1" x14ac:dyDescent="0.25">
      <c r="A406" s="104"/>
      <c r="B406" s="110" t="s">
        <v>84</v>
      </c>
      <c r="C406" s="36"/>
      <c r="D406" s="37"/>
      <c r="E406" s="37"/>
      <c r="F406" s="2"/>
    </row>
    <row r="407" spans="1:16" ht="351" customHeight="1" x14ac:dyDescent="0.25">
      <c r="A407" s="160">
        <v>12</v>
      </c>
      <c r="B407" s="5" t="s">
        <v>155</v>
      </c>
      <c r="C407" s="2"/>
      <c r="D407" s="2"/>
      <c r="E407" s="2"/>
      <c r="F407" s="124" t="s">
        <v>163</v>
      </c>
    </row>
    <row r="408" spans="1:16" ht="15.75" x14ac:dyDescent="0.25">
      <c r="A408" s="161"/>
      <c r="B408" s="9" t="s">
        <v>9</v>
      </c>
      <c r="C408" s="29">
        <v>65119796.299999997</v>
      </c>
      <c r="D408" s="29">
        <v>64375211.200000003</v>
      </c>
      <c r="E408" s="29">
        <v>98.9</v>
      </c>
      <c r="F408" s="2"/>
    </row>
    <row r="409" spans="1:16" ht="15.75" x14ac:dyDescent="0.25">
      <c r="A409" s="161"/>
      <c r="B409" s="25" t="s">
        <v>3</v>
      </c>
      <c r="C409" s="158">
        <v>3884540</v>
      </c>
      <c r="D409" s="158">
        <v>3884540</v>
      </c>
      <c r="E409" s="158">
        <v>100</v>
      </c>
      <c r="F409" s="2"/>
    </row>
    <row r="410" spans="1:16" ht="15.75" x14ac:dyDescent="0.25">
      <c r="A410" s="161"/>
      <c r="B410" s="25" t="s">
        <v>16</v>
      </c>
      <c r="C410" s="158">
        <v>962458</v>
      </c>
      <c r="D410" s="158">
        <v>962458</v>
      </c>
      <c r="E410" s="205">
        <v>100</v>
      </c>
      <c r="F410" s="2"/>
    </row>
    <row r="411" spans="1:16" ht="16.5" thickBot="1" x14ac:dyDescent="0.3">
      <c r="A411" s="161"/>
      <c r="B411" s="2" t="s">
        <v>5</v>
      </c>
      <c r="C411" s="15">
        <v>60272798.299999997</v>
      </c>
      <c r="D411" s="15">
        <v>59528213.200000003</v>
      </c>
      <c r="E411" s="150">
        <v>98.8</v>
      </c>
      <c r="F411" s="2"/>
    </row>
    <row r="412" spans="1:16" ht="15.75" hidden="1" x14ac:dyDescent="0.25">
      <c r="A412" s="161"/>
      <c r="B412" s="2" t="s">
        <v>6</v>
      </c>
      <c r="C412" s="6">
        <f>C420+C427+C434+C441+C448</f>
        <v>0</v>
      </c>
      <c r="D412" s="6">
        <f>D420+D427+D434+D441+D448</f>
        <v>0</v>
      </c>
      <c r="E412" s="81"/>
      <c r="F412" s="2"/>
    </row>
    <row r="413" spans="1:16" ht="16.5" hidden="1" thickBot="1" x14ac:dyDescent="0.3">
      <c r="A413" s="162"/>
      <c r="B413" s="25" t="s">
        <v>14</v>
      </c>
      <c r="C413" s="2"/>
      <c r="D413" s="2"/>
      <c r="E413" s="2"/>
      <c r="F413" s="2"/>
    </row>
    <row r="414" spans="1:16" ht="16.5" thickBot="1" x14ac:dyDescent="0.3">
      <c r="A414" s="104"/>
      <c r="B414" s="171" t="s">
        <v>85</v>
      </c>
      <c r="C414" s="172"/>
      <c r="D414" s="172"/>
      <c r="E414" s="172"/>
      <c r="F414" s="195"/>
    </row>
    <row r="415" spans="1:16" ht="244.5" customHeight="1" x14ac:dyDescent="0.25">
      <c r="A415" s="160" t="s">
        <v>25</v>
      </c>
      <c r="B415" s="95" t="s">
        <v>154</v>
      </c>
      <c r="C415" s="2"/>
      <c r="D415" s="2"/>
      <c r="E415" s="2"/>
      <c r="F415" s="122" t="s">
        <v>170</v>
      </c>
      <c r="P415" t="s">
        <v>192</v>
      </c>
    </row>
    <row r="416" spans="1:16" ht="15.75" x14ac:dyDescent="0.25">
      <c r="A416" s="161"/>
      <c r="B416" s="9" t="s">
        <v>46</v>
      </c>
      <c r="C416" s="29">
        <v>28324503.699999999</v>
      </c>
      <c r="D416" s="29">
        <v>27776345.300000001</v>
      </c>
      <c r="E416" s="29">
        <v>97.7</v>
      </c>
      <c r="F416" s="2"/>
    </row>
    <row r="417" spans="1:6" ht="15.75" hidden="1" x14ac:dyDescent="0.25">
      <c r="A417" s="161"/>
      <c r="B417" s="25" t="s">
        <v>3</v>
      </c>
      <c r="C417" s="6"/>
      <c r="D417" s="6"/>
      <c r="E417" s="6"/>
      <c r="F417" s="2"/>
    </row>
    <row r="418" spans="1:6" ht="15.75" hidden="1" x14ac:dyDescent="0.25">
      <c r="A418" s="161"/>
      <c r="B418" s="25" t="s">
        <v>16</v>
      </c>
      <c r="C418" s="6"/>
      <c r="D418" s="6"/>
      <c r="E418" s="6"/>
      <c r="F418" s="2"/>
    </row>
    <row r="419" spans="1:6" ht="15.75" hidden="1" x14ac:dyDescent="0.25">
      <c r="A419" s="161"/>
      <c r="B419" s="2" t="s">
        <v>5</v>
      </c>
      <c r="C419" s="6">
        <v>165</v>
      </c>
      <c r="D419" s="6">
        <v>165</v>
      </c>
      <c r="E419" s="6">
        <f>D419/C419*100</f>
        <v>100</v>
      </c>
      <c r="F419" s="2"/>
    </row>
    <row r="420" spans="1:6" ht="15.75" hidden="1" x14ac:dyDescent="0.25">
      <c r="A420" s="161"/>
      <c r="B420" s="2" t="s">
        <v>6</v>
      </c>
      <c r="C420" s="6">
        <v>0</v>
      </c>
      <c r="D420" s="6">
        <v>0</v>
      </c>
      <c r="E420" s="6">
        <v>0</v>
      </c>
      <c r="F420" s="2"/>
    </row>
    <row r="421" spans="1:6" ht="15.75" hidden="1" x14ac:dyDescent="0.25">
      <c r="A421" s="162"/>
      <c r="B421" s="25" t="s">
        <v>14</v>
      </c>
      <c r="C421" s="2"/>
      <c r="D421" s="2"/>
      <c r="E421" s="2"/>
      <c r="F421" s="2"/>
    </row>
    <row r="422" spans="1:6" ht="138.75" customHeight="1" x14ac:dyDescent="0.25">
      <c r="A422" s="160" t="s">
        <v>28</v>
      </c>
      <c r="B422" s="54" t="s">
        <v>153</v>
      </c>
      <c r="C422" s="2"/>
      <c r="D422" s="2"/>
      <c r="E422" s="2"/>
      <c r="F422" s="145" t="s">
        <v>184</v>
      </c>
    </row>
    <row r="423" spans="1:6" ht="15.75" x14ac:dyDescent="0.25">
      <c r="A423" s="161"/>
      <c r="B423" s="9" t="s">
        <v>46</v>
      </c>
      <c r="C423" s="29">
        <v>2276311.6</v>
      </c>
      <c r="D423" s="29">
        <v>2255034.21</v>
      </c>
      <c r="E423" s="29">
        <v>99</v>
      </c>
      <c r="F423" s="2"/>
    </row>
    <row r="424" spans="1:6" ht="15.75" hidden="1" x14ac:dyDescent="0.25">
      <c r="A424" s="161"/>
      <c r="B424" s="25" t="s">
        <v>3</v>
      </c>
      <c r="C424" s="2"/>
      <c r="D424" s="2"/>
      <c r="E424" s="2"/>
      <c r="F424" s="2"/>
    </row>
    <row r="425" spans="1:6" ht="15.75" hidden="1" x14ac:dyDescent="0.25">
      <c r="A425" s="161"/>
      <c r="B425" s="25" t="s">
        <v>16</v>
      </c>
      <c r="C425" s="2"/>
      <c r="D425" s="2"/>
      <c r="E425" s="2"/>
      <c r="F425" s="2"/>
    </row>
    <row r="426" spans="1:6" ht="15.75" hidden="1" x14ac:dyDescent="0.25">
      <c r="A426" s="161"/>
      <c r="B426" s="2" t="s">
        <v>5</v>
      </c>
      <c r="C426" s="6">
        <v>25</v>
      </c>
      <c r="D426" s="6">
        <v>10</v>
      </c>
      <c r="E426" s="6">
        <f>D426/C426*100</f>
        <v>40</v>
      </c>
      <c r="F426" s="2"/>
    </row>
    <row r="427" spans="1:6" ht="15.75" hidden="1" x14ac:dyDescent="0.25">
      <c r="A427" s="161"/>
      <c r="B427" s="2" t="s">
        <v>6</v>
      </c>
      <c r="C427" s="2"/>
      <c r="D427" s="2"/>
      <c r="E427" s="2"/>
      <c r="F427" s="2"/>
    </row>
    <row r="428" spans="1:6" ht="15.75" hidden="1" x14ac:dyDescent="0.25">
      <c r="A428" s="162"/>
      <c r="B428" s="25" t="s">
        <v>14</v>
      </c>
      <c r="C428" s="2"/>
      <c r="D428" s="2"/>
      <c r="E428" s="2"/>
      <c r="F428" s="2"/>
    </row>
    <row r="429" spans="1:6" ht="199.5" customHeight="1" x14ac:dyDescent="0.25">
      <c r="A429" s="160" t="s">
        <v>33</v>
      </c>
      <c r="B429" s="111" t="s">
        <v>152</v>
      </c>
      <c r="C429" s="2"/>
      <c r="D429" s="2"/>
      <c r="E429" s="2"/>
      <c r="F429" s="31" t="s">
        <v>185</v>
      </c>
    </row>
    <row r="430" spans="1:6" ht="15.75" x14ac:dyDescent="0.25">
      <c r="A430" s="161"/>
      <c r="B430" s="9" t="s">
        <v>46</v>
      </c>
      <c r="C430" s="29">
        <v>11846393.800000001</v>
      </c>
      <c r="D430" s="29">
        <v>11837282.6</v>
      </c>
      <c r="E430" s="29">
        <v>99.92</v>
      </c>
      <c r="F430" s="2"/>
    </row>
    <row r="431" spans="1:6" ht="15.75" hidden="1" x14ac:dyDescent="0.25">
      <c r="A431" s="161"/>
      <c r="B431" s="25" t="s">
        <v>3</v>
      </c>
      <c r="C431" s="2"/>
      <c r="D431" s="2"/>
      <c r="E431" s="2"/>
      <c r="F431" s="2"/>
    </row>
    <row r="432" spans="1:6" ht="15.75" hidden="1" x14ac:dyDescent="0.25">
      <c r="A432" s="161"/>
      <c r="B432" s="25" t="s">
        <v>16</v>
      </c>
      <c r="C432" s="52">
        <v>220</v>
      </c>
      <c r="D432" s="52">
        <v>220</v>
      </c>
      <c r="E432" s="128">
        <f>D432/C432*100</f>
        <v>100</v>
      </c>
      <c r="F432" s="2"/>
    </row>
    <row r="433" spans="1:6" ht="15.75" hidden="1" x14ac:dyDescent="0.25">
      <c r="A433" s="161"/>
      <c r="B433" s="2" t="s">
        <v>5</v>
      </c>
      <c r="C433" s="6">
        <v>14188.8</v>
      </c>
      <c r="D433" s="6">
        <v>14142</v>
      </c>
      <c r="E433" s="6">
        <f>D433/C433*100</f>
        <v>99.670162381596754</v>
      </c>
      <c r="F433" s="2"/>
    </row>
    <row r="434" spans="1:6" ht="15.75" hidden="1" x14ac:dyDescent="0.25">
      <c r="A434" s="161"/>
      <c r="B434" s="2" t="s">
        <v>6</v>
      </c>
      <c r="C434" s="2"/>
      <c r="D434" s="2"/>
      <c r="E434" s="2"/>
      <c r="F434" s="2"/>
    </row>
    <row r="435" spans="1:6" ht="15.75" hidden="1" x14ac:dyDescent="0.25">
      <c r="A435" s="162"/>
      <c r="B435" s="25" t="s">
        <v>14</v>
      </c>
      <c r="C435" s="2"/>
      <c r="D435" s="2"/>
      <c r="E435" s="2"/>
      <c r="F435" s="2"/>
    </row>
    <row r="436" spans="1:6" ht="228.75" customHeight="1" x14ac:dyDescent="0.25">
      <c r="A436" s="160" t="s">
        <v>36</v>
      </c>
      <c r="B436" s="95" t="s">
        <v>148</v>
      </c>
      <c r="C436" s="2"/>
      <c r="D436" s="2"/>
      <c r="E436" s="2"/>
      <c r="F436" s="123" t="s">
        <v>132</v>
      </c>
    </row>
    <row r="437" spans="1:6" ht="15.75" x14ac:dyDescent="0.25">
      <c r="A437" s="161"/>
      <c r="B437" s="9" t="s">
        <v>46</v>
      </c>
      <c r="C437" s="29">
        <v>1911985.53</v>
      </c>
      <c r="D437" s="29">
        <v>1911985.53</v>
      </c>
      <c r="E437" s="29">
        <v>100</v>
      </c>
      <c r="F437" s="2"/>
    </row>
    <row r="438" spans="1:6" ht="15.75" hidden="1" x14ac:dyDescent="0.25">
      <c r="A438" s="161"/>
      <c r="B438" s="25" t="s">
        <v>3</v>
      </c>
      <c r="C438" s="2"/>
      <c r="D438" s="2"/>
      <c r="E438" s="2"/>
      <c r="F438" s="2"/>
    </row>
    <row r="439" spans="1:6" ht="15.75" hidden="1" x14ac:dyDescent="0.25">
      <c r="A439" s="161"/>
      <c r="B439" s="25" t="s">
        <v>16</v>
      </c>
      <c r="C439" s="2"/>
      <c r="D439" s="2"/>
      <c r="E439" s="2"/>
      <c r="F439" s="2"/>
    </row>
    <row r="440" spans="1:6" ht="15.75" hidden="1" x14ac:dyDescent="0.25">
      <c r="A440" s="161"/>
      <c r="B440" s="2" t="s">
        <v>5</v>
      </c>
      <c r="C440" s="6">
        <v>280</v>
      </c>
      <c r="D440" s="6">
        <v>84</v>
      </c>
      <c r="E440" s="6">
        <f>D440/C440*100</f>
        <v>30</v>
      </c>
      <c r="F440" s="2"/>
    </row>
    <row r="441" spans="1:6" ht="15.75" hidden="1" x14ac:dyDescent="0.25">
      <c r="A441" s="161"/>
      <c r="B441" s="2" t="s">
        <v>6</v>
      </c>
      <c r="C441" s="2"/>
      <c r="D441" s="2"/>
      <c r="E441" s="2"/>
      <c r="F441" s="2"/>
    </row>
    <row r="442" spans="1:6" ht="15.75" hidden="1" x14ac:dyDescent="0.25">
      <c r="A442" s="162"/>
      <c r="B442" s="25" t="s">
        <v>14</v>
      </c>
      <c r="C442" s="2"/>
      <c r="D442" s="2"/>
      <c r="E442" s="2"/>
      <c r="F442" s="2"/>
    </row>
    <row r="443" spans="1:6" ht="179.25" customHeight="1" x14ac:dyDescent="0.25">
      <c r="A443" s="160" t="s">
        <v>39</v>
      </c>
      <c r="B443" s="95" t="s">
        <v>149</v>
      </c>
      <c r="C443" s="2"/>
      <c r="D443" s="2"/>
      <c r="E443" s="2"/>
      <c r="F443" s="32" t="s">
        <v>186</v>
      </c>
    </row>
    <row r="444" spans="1:6" ht="15.75" x14ac:dyDescent="0.25">
      <c r="A444" s="161"/>
      <c r="B444" s="9" t="s">
        <v>46</v>
      </c>
      <c r="C444" s="29">
        <v>7684809.5999999996</v>
      </c>
      <c r="D444" s="29">
        <v>7541333.2999999998</v>
      </c>
      <c r="E444" s="19">
        <v>98.1</v>
      </c>
      <c r="F444" s="2"/>
    </row>
    <row r="445" spans="1:6" ht="15.75" hidden="1" x14ac:dyDescent="0.25">
      <c r="A445" s="161"/>
      <c r="B445" s="25" t="s">
        <v>3</v>
      </c>
      <c r="C445" s="2"/>
      <c r="D445" s="2"/>
      <c r="E445" s="2"/>
      <c r="F445" s="2"/>
    </row>
    <row r="446" spans="1:6" ht="15.75" hidden="1" x14ac:dyDescent="0.25">
      <c r="A446" s="161"/>
      <c r="B446" s="25" t="s">
        <v>16</v>
      </c>
      <c r="C446" s="2"/>
      <c r="D446" s="2"/>
      <c r="E446" s="2"/>
      <c r="F446" s="2"/>
    </row>
    <row r="447" spans="1:6" ht="15.75" hidden="1" x14ac:dyDescent="0.25">
      <c r="A447" s="161"/>
      <c r="B447" s="2" t="s">
        <v>5</v>
      </c>
      <c r="C447" s="6">
        <v>15</v>
      </c>
      <c r="D447" s="6">
        <v>10</v>
      </c>
      <c r="E447" s="6">
        <f>D447/C447*100</f>
        <v>66.666666666666657</v>
      </c>
      <c r="F447" s="2"/>
    </row>
    <row r="448" spans="1:6" ht="15.75" hidden="1" x14ac:dyDescent="0.25">
      <c r="A448" s="161"/>
      <c r="B448" s="2" t="s">
        <v>6</v>
      </c>
      <c r="C448" s="2"/>
      <c r="D448" s="2"/>
      <c r="E448" s="2"/>
      <c r="F448" s="2"/>
    </row>
    <row r="449" spans="1:6" ht="15.75" hidden="1" x14ac:dyDescent="0.25">
      <c r="A449" s="162"/>
      <c r="B449" s="25" t="s">
        <v>14</v>
      </c>
      <c r="C449" s="2"/>
      <c r="D449" s="2"/>
      <c r="E449" s="2"/>
      <c r="F449" s="2"/>
    </row>
    <row r="450" spans="1:6" ht="15.75" hidden="1" x14ac:dyDescent="0.25">
      <c r="A450" s="2"/>
      <c r="B450" s="27" t="s">
        <v>19</v>
      </c>
      <c r="C450" s="2"/>
      <c r="D450" s="2"/>
      <c r="E450" s="2"/>
      <c r="F450" s="2"/>
    </row>
    <row r="451" spans="1:6" ht="311.25" customHeight="1" x14ac:dyDescent="0.25">
      <c r="A451" s="160" t="s">
        <v>41</v>
      </c>
      <c r="B451" s="54" t="s">
        <v>150</v>
      </c>
      <c r="C451" s="2"/>
      <c r="D451" s="2"/>
      <c r="E451" s="2"/>
      <c r="F451" s="146" t="s">
        <v>187</v>
      </c>
    </row>
    <row r="452" spans="1:6" ht="15.75" x14ac:dyDescent="0.25">
      <c r="A452" s="161"/>
      <c r="B452" s="9" t="s">
        <v>46</v>
      </c>
      <c r="C452" s="29">
        <v>963600</v>
      </c>
      <c r="D452" s="29">
        <v>941038.3</v>
      </c>
      <c r="E452" s="29">
        <v>97.7</v>
      </c>
      <c r="F452" s="2"/>
    </row>
    <row r="453" spans="1:6" ht="15.75" hidden="1" x14ac:dyDescent="0.25">
      <c r="A453" s="161"/>
      <c r="B453" s="25" t="s">
        <v>3</v>
      </c>
      <c r="C453" s="6"/>
      <c r="D453" s="6"/>
      <c r="E453" s="38"/>
      <c r="F453" s="2"/>
    </row>
    <row r="454" spans="1:6" ht="15.75" hidden="1" x14ac:dyDescent="0.25">
      <c r="A454" s="161"/>
      <c r="B454" s="25" t="s">
        <v>16</v>
      </c>
      <c r="C454" s="6"/>
      <c r="D454" s="6"/>
      <c r="E454" s="38"/>
      <c r="F454" s="2"/>
    </row>
    <row r="455" spans="1:6" ht="15.75" hidden="1" x14ac:dyDescent="0.25">
      <c r="A455" s="161"/>
      <c r="B455" s="2" t="s">
        <v>5</v>
      </c>
      <c r="C455" s="6"/>
      <c r="D455" s="6"/>
      <c r="E455" s="117"/>
      <c r="F455" s="2"/>
    </row>
    <row r="456" spans="1:6" ht="15.75" hidden="1" x14ac:dyDescent="0.25">
      <c r="A456" s="161"/>
      <c r="B456" s="2" t="s">
        <v>6</v>
      </c>
      <c r="C456" s="22">
        <v>70</v>
      </c>
      <c r="D456" s="37">
        <v>60</v>
      </c>
      <c r="E456" s="37">
        <f>D456/C456*100</f>
        <v>85.714285714285708</v>
      </c>
      <c r="F456" s="116"/>
    </row>
    <row r="457" spans="1:6" ht="15.75" hidden="1" x14ac:dyDescent="0.25">
      <c r="A457" s="162"/>
      <c r="B457" s="25" t="s">
        <v>14</v>
      </c>
      <c r="C457" s="2"/>
      <c r="D457" s="2"/>
      <c r="E457" s="2"/>
      <c r="F457" s="2"/>
    </row>
    <row r="458" spans="1:6" ht="16.5" hidden="1" thickBot="1" x14ac:dyDescent="0.3">
      <c r="A458" s="106"/>
      <c r="B458" s="171" t="s">
        <v>86</v>
      </c>
      <c r="C458" s="172"/>
      <c r="D458" s="172"/>
      <c r="E458" s="172"/>
      <c r="F458" s="195"/>
    </row>
    <row r="459" spans="1:6" ht="194.25" customHeight="1" x14ac:dyDescent="0.25">
      <c r="A459" s="160" t="s">
        <v>49</v>
      </c>
      <c r="B459" s="75" t="s">
        <v>188</v>
      </c>
      <c r="C459" s="2"/>
      <c r="D459" s="2"/>
      <c r="E459" s="2"/>
      <c r="F459" s="120" t="s">
        <v>132</v>
      </c>
    </row>
    <row r="460" spans="1:6" ht="15.75" x14ac:dyDescent="0.25">
      <c r="A460" s="161"/>
      <c r="B460" s="9" t="s">
        <v>46</v>
      </c>
      <c r="C460" s="29">
        <v>10000</v>
      </c>
      <c r="D460" s="8">
        <v>10000</v>
      </c>
      <c r="E460" s="29">
        <v>100</v>
      </c>
      <c r="F460" s="2"/>
    </row>
    <row r="461" spans="1:6" ht="15.75" hidden="1" x14ac:dyDescent="0.25">
      <c r="A461" s="161"/>
      <c r="B461" s="2" t="s">
        <v>5</v>
      </c>
      <c r="C461" s="21"/>
      <c r="D461" s="21"/>
      <c r="E461" s="21"/>
      <c r="F461" s="2"/>
    </row>
    <row r="462" spans="1:6" ht="13.5" hidden="1" customHeight="1" x14ac:dyDescent="0.25">
      <c r="A462" s="161"/>
      <c r="B462" s="2" t="s">
        <v>6</v>
      </c>
      <c r="C462" s="6">
        <v>70</v>
      </c>
      <c r="D462" s="81">
        <v>60</v>
      </c>
      <c r="E462" s="6">
        <f>D462/C462*100</f>
        <v>85.714285714285708</v>
      </c>
      <c r="F462" s="2"/>
    </row>
    <row r="463" spans="1:6" ht="15.75" hidden="1" x14ac:dyDescent="0.25">
      <c r="A463" s="162"/>
      <c r="B463" s="25" t="s">
        <v>14</v>
      </c>
      <c r="C463" s="2"/>
      <c r="D463" s="2"/>
      <c r="E463" s="2"/>
      <c r="F463" s="2"/>
    </row>
    <row r="464" spans="1:6" ht="15.75" hidden="1" x14ac:dyDescent="0.25">
      <c r="A464" s="39"/>
      <c r="B464" s="28" t="s">
        <v>20</v>
      </c>
      <c r="C464" s="2"/>
      <c r="D464" s="2"/>
      <c r="E464" s="2"/>
      <c r="F464" s="2"/>
    </row>
    <row r="465" spans="1:6" ht="380.25" customHeight="1" x14ac:dyDescent="0.25">
      <c r="A465" s="160" t="s">
        <v>55</v>
      </c>
      <c r="B465" s="112" t="s">
        <v>136</v>
      </c>
      <c r="C465" s="2"/>
      <c r="D465" s="2"/>
      <c r="E465" s="2"/>
      <c r="F465" s="120" t="s">
        <v>132</v>
      </c>
    </row>
    <row r="466" spans="1:6" ht="15.75" x14ac:dyDescent="0.25">
      <c r="A466" s="161"/>
      <c r="B466" s="9" t="s">
        <v>46</v>
      </c>
      <c r="C466" s="29">
        <v>619192</v>
      </c>
      <c r="D466" s="29">
        <v>619192</v>
      </c>
      <c r="E466" s="29">
        <v>100</v>
      </c>
      <c r="F466" s="2"/>
    </row>
    <row r="467" spans="1:6" ht="15.75" hidden="1" x14ac:dyDescent="0.25">
      <c r="A467" s="161"/>
      <c r="B467" s="25" t="s">
        <v>3</v>
      </c>
      <c r="C467" s="40">
        <v>0</v>
      </c>
      <c r="D467" s="40">
        <v>0</v>
      </c>
      <c r="E467" s="6" t="e">
        <f>D467/C467*100</f>
        <v>#DIV/0!</v>
      </c>
      <c r="F467" s="2"/>
    </row>
    <row r="468" spans="1:6" ht="15.75" hidden="1" x14ac:dyDescent="0.25">
      <c r="A468" s="161"/>
      <c r="B468" s="25" t="s">
        <v>16</v>
      </c>
      <c r="C468" s="40">
        <v>0</v>
      </c>
      <c r="D468" s="40">
        <v>0</v>
      </c>
      <c r="E468" s="6" t="e">
        <f>D468/C468*100</f>
        <v>#DIV/0!</v>
      </c>
      <c r="F468" s="2"/>
    </row>
    <row r="469" spans="1:6" ht="15.75" hidden="1" x14ac:dyDescent="0.25">
      <c r="A469" s="161"/>
      <c r="B469" s="2" t="s">
        <v>5</v>
      </c>
      <c r="C469" s="6"/>
      <c r="D469" s="6"/>
      <c r="E469" s="6"/>
      <c r="F469" s="2"/>
    </row>
    <row r="470" spans="1:6" ht="15.75" hidden="1" x14ac:dyDescent="0.25">
      <c r="A470" s="161"/>
      <c r="B470" s="2" t="s">
        <v>21</v>
      </c>
      <c r="C470" s="40">
        <v>0</v>
      </c>
      <c r="D470" s="40">
        <v>0</v>
      </c>
      <c r="E470" s="6" t="e">
        <f>D470/C470*100</f>
        <v>#DIV/0!</v>
      </c>
      <c r="F470" s="2"/>
    </row>
    <row r="471" spans="1:6" ht="15.75" hidden="1" x14ac:dyDescent="0.25">
      <c r="A471" s="162"/>
      <c r="B471" s="25" t="s">
        <v>14</v>
      </c>
      <c r="C471" s="2"/>
      <c r="D471" s="2"/>
      <c r="E471" s="2"/>
      <c r="F471" s="2"/>
    </row>
    <row r="472" spans="1:6" ht="305.25" customHeight="1" x14ac:dyDescent="0.25">
      <c r="A472" s="160" t="s">
        <v>50</v>
      </c>
      <c r="B472" s="54" t="s">
        <v>151</v>
      </c>
      <c r="C472" s="2"/>
      <c r="D472" s="2"/>
      <c r="E472" s="2"/>
      <c r="F472" s="142" t="s">
        <v>132</v>
      </c>
    </row>
    <row r="473" spans="1:6" ht="15.75" x14ac:dyDescent="0.25">
      <c r="A473" s="161"/>
      <c r="B473" s="9" t="s">
        <v>46</v>
      </c>
      <c r="C473" s="29">
        <v>1242900</v>
      </c>
      <c r="D473" s="29">
        <v>1242900</v>
      </c>
      <c r="E473" s="29">
        <v>100</v>
      </c>
      <c r="F473" s="2"/>
    </row>
    <row r="474" spans="1:6" ht="15.75" hidden="1" customHeight="1" x14ac:dyDescent="0.25">
      <c r="A474" s="161"/>
      <c r="B474" s="25" t="s">
        <v>3</v>
      </c>
      <c r="C474" s="81" t="e">
        <f>#REF!+#REF!+#REF!</f>
        <v>#REF!</v>
      </c>
      <c r="D474" s="81" t="e">
        <f>#REF!+#REF!+#REF!</f>
        <v>#REF!</v>
      </c>
      <c r="E474" s="81"/>
      <c r="F474" s="2"/>
    </row>
    <row r="475" spans="1:6" ht="47.25" hidden="1" customHeight="1" x14ac:dyDescent="0.25">
      <c r="A475" s="161"/>
      <c r="B475" s="25" t="s">
        <v>16</v>
      </c>
      <c r="C475" s="6" t="e">
        <f>#REF!+#REF!+#REF!</f>
        <v>#REF!</v>
      </c>
      <c r="D475" s="6" t="e">
        <f>#REF!+#REF!+#REF!</f>
        <v>#REF!</v>
      </c>
      <c r="E475" s="6" t="e">
        <f>D475/C475*100</f>
        <v>#REF!</v>
      </c>
      <c r="F475" s="2"/>
    </row>
    <row r="476" spans="1:6" ht="47.25" hidden="1" customHeight="1" x14ac:dyDescent="0.25">
      <c r="A476" s="161"/>
      <c r="B476" s="2" t="s">
        <v>5</v>
      </c>
      <c r="C476" s="6" t="e">
        <f>#REF!+#REF!+#REF!</f>
        <v>#REF!</v>
      </c>
      <c r="D476" s="6" t="e">
        <f>#REF!+#REF!+#REF!</f>
        <v>#REF!</v>
      </c>
      <c r="E476" s="6" t="e">
        <f>D476/C476*100</f>
        <v>#REF!</v>
      </c>
      <c r="F476" s="2"/>
    </row>
    <row r="477" spans="1:6" ht="15.75" hidden="1" customHeight="1" x14ac:dyDescent="0.25">
      <c r="A477" s="162"/>
      <c r="B477" s="25" t="s">
        <v>14</v>
      </c>
      <c r="C477" s="2"/>
      <c r="D477" s="2"/>
      <c r="E477" s="2"/>
      <c r="F477" s="2"/>
    </row>
    <row r="478" spans="1:6" ht="92.25" customHeight="1" x14ac:dyDescent="0.25">
      <c r="A478" s="157" t="s">
        <v>51</v>
      </c>
      <c r="B478" s="54" t="s">
        <v>189</v>
      </c>
      <c r="C478" s="2"/>
      <c r="D478" s="2"/>
      <c r="E478" s="2"/>
      <c r="F478" s="142" t="s">
        <v>132</v>
      </c>
    </row>
    <row r="479" spans="1:6" ht="15.75" x14ac:dyDescent="0.25">
      <c r="A479" s="160">
        <v>13</v>
      </c>
      <c r="B479" s="9" t="s">
        <v>46</v>
      </c>
      <c r="C479" s="29">
        <v>10240100</v>
      </c>
      <c r="D479" s="29">
        <v>10240100</v>
      </c>
      <c r="E479" s="29">
        <v>100</v>
      </c>
      <c r="F479" s="2"/>
    </row>
    <row r="480" spans="1:6" ht="78.75" x14ac:dyDescent="0.25">
      <c r="A480" s="161"/>
      <c r="B480" s="5" t="s">
        <v>157</v>
      </c>
      <c r="C480" s="2"/>
      <c r="D480" s="2"/>
      <c r="E480" s="2"/>
      <c r="F480" s="32" t="s">
        <v>140</v>
      </c>
    </row>
    <row r="481" spans="1:6" ht="15.75" x14ac:dyDescent="0.25">
      <c r="A481" s="161"/>
      <c r="B481" s="9" t="s">
        <v>9</v>
      </c>
      <c r="C481" s="29">
        <v>0</v>
      </c>
      <c r="D481" s="29">
        <v>0</v>
      </c>
      <c r="E481" s="29">
        <v>0</v>
      </c>
      <c r="F481" s="2"/>
    </row>
    <row r="482" spans="1:6" ht="15.75" x14ac:dyDescent="0.25">
      <c r="A482" s="161"/>
      <c r="B482" s="25" t="s">
        <v>3</v>
      </c>
      <c r="C482" s="14">
        <v>0</v>
      </c>
      <c r="D482" s="14">
        <v>0</v>
      </c>
      <c r="E482" s="14">
        <v>0</v>
      </c>
      <c r="F482" s="2"/>
    </row>
    <row r="483" spans="1:6" ht="15.75" x14ac:dyDescent="0.25">
      <c r="A483" s="161"/>
      <c r="B483" s="25" t="s">
        <v>16</v>
      </c>
      <c r="C483" s="152">
        <v>0</v>
      </c>
      <c r="D483" s="152">
        <v>0</v>
      </c>
      <c r="E483" s="152">
        <v>0</v>
      </c>
      <c r="F483" s="2"/>
    </row>
    <row r="484" spans="1:6" ht="15.75" x14ac:dyDescent="0.25">
      <c r="A484" s="162"/>
      <c r="B484" s="2" t="s">
        <v>5</v>
      </c>
      <c r="C484" s="15">
        <v>0</v>
      </c>
      <c r="D484" s="15">
        <v>0</v>
      </c>
      <c r="E484" s="15">
        <v>0</v>
      </c>
      <c r="F484" s="2"/>
    </row>
    <row r="485" spans="1:6" ht="15.75" x14ac:dyDescent="0.25">
      <c r="A485" s="160">
        <v>14</v>
      </c>
      <c r="B485" s="2"/>
      <c r="C485" s="81"/>
      <c r="D485" s="6"/>
      <c r="E485" s="6"/>
      <c r="F485" s="2"/>
    </row>
    <row r="486" spans="1:6" ht="15.75" x14ac:dyDescent="0.25">
      <c r="A486" s="161"/>
      <c r="B486" s="25" t="s">
        <v>14</v>
      </c>
      <c r="C486" s="2"/>
      <c r="D486" s="2"/>
      <c r="E486" s="2"/>
      <c r="F486" s="2"/>
    </row>
    <row r="487" spans="1:6" ht="78.75" x14ac:dyDescent="0.25">
      <c r="A487" s="161"/>
      <c r="B487" s="5" t="s">
        <v>158</v>
      </c>
      <c r="C487" s="2"/>
      <c r="D487" s="2"/>
      <c r="E487" s="2"/>
      <c r="F487" s="32" t="s">
        <v>140</v>
      </c>
    </row>
    <row r="488" spans="1:6" ht="15.75" x14ac:dyDescent="0.25">
      <c r="A488" s="161"/>
      <c r="B488" s="9" t="s">
        <v>9</v>
      </c>
      <c r="C488" s="29">
        <v>0</v>
      </c>
      <c r="D488" s="29">
        <v>0</v>
      </c>
      <c r="E488" s="29">
        <v>0</v>
      </c>
      <c r="F488" s="2"/>
    </row>
    <row r="489" spans="1:6" ht="15.75" x14ac:dyDescent="0.25">
      <c r="A489" s="161"/>
      <c r="B489" s="25" t="s">
        <v>3</v>
      </c>
      <c r="C489" s="81">
        <v>0</v>
      </c>
      <c r="D489" s="81">
        <v>0</v>
      </c>
      <c r="E489" s="81">
        <v>0</v>
      </c>
      <c r="F489" s="2"/>
    </row>
    <row r="490" spans="1:6" ht="15.75" x14ac:dyDescent="0.25">
      <c r="A490" s="162"/>
      <c r="B490" s="25" t="s">
        <v>16</v>
      </c>
      <c r="C490" s="147">
        <v>0</v>
      </c>
      <c r="D490" s="147">
        <v>0</v>
      </c>
      <c r="E490" s="147">
        <v>0</v>
      </c>
      <c r="F490" s="2"/>
    </row>
    <row r="491" spans="1:6" ht="15.75" x14ac:dyDescent="0.25">
      <c r="A491" s="160">
        <v>15</v>
      </c>
      <c r="B491" s="2" t="s">
        <v>5</v>
      </c>
      <c r="C491" s="6">
        <v>0</v>
      </c>
      <c r="D491" s="6">
        <f>D488-D489</f>
        <v>0</v>
      </c>
      <c r="E491" s="6">
        <v>0</v>
      </c>
      <c r="F491" s="2"/>
    </row>
    <row r="492" spans="1:6" ht="15.75" x14ac:dyDescent="0.25">
      <c r="A492" s="161"/>
      <c r="B492" s="25" t="s">
        <v>14</v>
      </c>
      <c r="C492" s="2"/>
      <c r="D492" s="2"/>
      <c r="E492" s="2"/>
      <c r="F492" s="2"/>
    </row>
    <row r="493" spans="1:6" ht="63.75" x14ac:dyDescent="0.25">
      <c r="A493" s="161"/>
      <c r="B493" s="5" t="s">
        <v>159</v>
      </c>
      <c r="C493" s="2"/>
      <c r="D493" s="2"/>
      <c r="E493" s="2"/>
      <c r="F493" s="32" t="s">
        <v>132</v>
      </c>
    </row>
    <row r="494" spans="1:6" ht="15.75" x14ac:dyDescent="0.25">
      <c r="A494" s="161"/>
      <c r="B494" s="9" t="s">
        <v>9</v>
      </c>
      <c r="C494" s="29">
        <v>10000</v>
      </c>
      <c r="D494" s="29">
        <v>10000</v>
      </c>
      <c r="E494" s="29">
        <v>100</v>
      </c>
      <c r="F494" s="2"/>
    </row>
    <row r="495" spans="1:6" ht="15.75" x14ac:dyDescent="0.25">
      <c r="A495" s="161"/>
      <c r="B495" s="25" t="s">
        <v>3</v>
      </c>
      <c r="C495" s="81">
        <v>0</v>
      </c>
      <c r="D495" s="81">
        <v>0</v>
      </c>
      <c r="E495" s="81">
        <v>0</v>
      </c>
      <c r="F495" s="2"/>
    </row>
    <row r="496" spans="1:6" ht="15.75" x14ac:dyDescent="0.25">
      <c r="A496" s="161"/>
      <c r="B496" s="25" t="s">
        <v>16</v>
      </c>
      <c r="C496" s="147">
        <v>0</v>
      </c>
      <c r="D496" s="147">
        <v>0</v>
      </c>
      <c r="E496" s="147">
        <v>0</v>
      </c>
      <c r="F496" s="2"/>
    </row>
    <row r="497" spans="1:6" ht="15.75" x14ac:dyDescent="0.25">
      <c r="A497" s="162"/>
      <c r="B497" s="2" t="s">
        <v>5</v>
      </c>
      <c r="C497" s="6">
        <v>10000</v>
      </c>
      <c r="D497" s="6">
        <v>10000</v>
      </c>
      <c r="E497" s="6">
        <v>100</v>
      </c>
      <c r="F497" s="2"/>
    </row>
    <row r="498" spans="1:6" ht="15.75" x14ac:dyDescent="0.25">
      <c r="A498" s="160">
        <v>16</v>
      </c>
      <c r="B498" s="2"/>
      <c r="C498" s="81"/>
      <c r="D498" s="6"/>
      <c r="E498" s="6"/>
      <c r="F498" s="2"/>
    </row>
    <row r="499" spans="1:6" ht="15.75" x14ac:dyDescent="0.25">
      <c r="A499" s="161"/>
      <c r="B499" s="25" t="s">
        <v>14</v>
      </c>
      <c r="C499" s="2"/>
      <c r="D499" s="2"/>
      <c r="E499" s="2"/>
      <c r="F499" s="2"/>
    </row>
    <row r="500" spans="1:6" ht="110.25" x14ac:dyDescent="0.25">
      <c r="A500" s="161"/>
      <c r="B500" s="5" t="s">
        <v>160</v>
      </c>
      <c r="C500" s="2"/>
      <c r="D500" s="2"/>
      <c r="E500" s="2"/>
      <c r="F500" s="32" t="s">
        <v>140</v>
      </c>
    </row>
    <row r="501" spans="1:6" ht="15.75" x14ac:dyDescent="0.25">
      <c r="A501" s="161"/>
      <c r="B501" s="9" t="s">
        <v>9</v>
      </c>
      <c r="C501" s="29">
        <v>0</v>
      </c>
      <c r="D501" s="29" t="s">
        <v>175</v>
      </c>
      <c r="E501" s="29">
        <v>0</v>
      </c>
      <c r="F501" s="2"/>
    </row>
    <row r="502" spans="1:6" ht="15.75" x14ac:dyDescent="0.25">
      <c r="A502" s="161"/>
      <c r="B502" s="25" t="s">
        <v>3</v>
      </c>
      <c r="C502" s="81">
        <v>0</v>
      </c>
      <c r="D502" s="81">
        <v>0</v>
      </c>
      <c r="E502" s="81">
        <v>0</v>
      </c>
      <c r="F502" s="2"/>
    </row>
    <row r="503" spans="1:6" ht="15.75" x14ac:dyDescent="0.25">
      <c r="A503" s="160">
        <v>17</v>
      </c>
      <c r="B503" s="25" t="s">
        <v>16</v>
      </c>
      <c r="C503" s="147">
        <v>0</v>
      </c>
      <c r="D503" s="147">
        <v>0</v>
      </c>
      <c r="E503" s="147">
        <v>0</v>
      </c>
      <c r="F503" s="2"/>
    </row>
    <row r="504" spans="1:6" ht="15.75" x14ac:dyDescent="0.25">
      <c r="A504" s="161"/>
      <c r="B504" s="2" t="s">
        <v>5</v>
      </c>
      <c r="C504" s="6">
        <v>0</v>
      </c>
      <c r="D504" s="6">
        <v>0</v>
      </c>
      <c r="E504" s="6">
        <v>0</v>
      </c>
      <c r="F504" s="2"/>
    </row>
    <row r="505" spans="1:6" ht="78.75" x14ac:dyDescent="0.25">
      <c r="A505" s="161"/>
      <c r="B505" s="5" t="s">
        <v>161</v>
      </c>
      <c r="C505" s="2"/>
      <c r="D505" s="2"/>
      <c r="E505" s="2"/>
      <c r="F505" s="32" t="s">
        <v>132</v>
      </c>
    </row>
    <row r="506" spans="1:6" ht="15.75" x14ac:dyDescent="0.25">
      <c r="A506" s="161"/>
      <c r="B506" s="9" t="s">
        <v>9</v>
      </c>
      <c r="C506" s="29">
        <v>5000</v>
      </c>
      <c r="D506" s="29">
        <v>5000</v>
      </c>
      <c r="E506" s="29">
        <v>100</v>
      </c>
      <c r="F506" s="2"/>
    </row>
    <row r="507" spans="1:6" ht="15.75" x14ac:dyDescent="0.25">
      <c r="A507" s="161"/>
      <c r="B507" s="25" t="s">
        <v>3</v>
      </c>
      <c r="C507" s="81">
        <v>0</v>
      </c>
      <c r="D507" s="81">
        <v>0</v>
      </c>
      <c r="E507" s="81">
        <v>0</v>
      </c>
      <c r="F507" s="2"/>
    </row>
    <row r="508" spans="1:6" ht="15.75" x14ac:dyDescent="0.25">
      <c r="A508" s="160">
        <v>18</v>
      </c>
      <c r="B508" s="25" t="s">
        <v>16</v>
      </c>
      <c r="C508" s="147">
        <v>0</v>
      </c>
      <c r="D508" s="147">
        <v>0</v>
      </c>
      <c r="E508" s="147">
        <v>0</v>
      </c>
      <c r="F508" s="2"/>
    </row>
    <row r="509" spans="1:6" ht="15.75" x14ac:dyDescent="0.25">
      <c r="A509" s="161"/>
      <c r="B509" s="2" t="s">
        <v>5</v>
      </c>
      <c r="C509" s="6">
        <f>C506-C507</f>
        <v>5000</v>
      </c>
      <c r="D509" s="6">
        <f>D506-D507</f>
        <v>5000</v>
      </c>
      <c r="E509" s="6">
        <f>D509/C509*100</f>
        <v>100</v>
      </c>
      <c r="F509" s="2"/>
    </row>
    <row r="510" spans="1:6" ht="63" x14ac:dyDescent="0.25">
      <c r="A510" s="161"/>
      <c r="B510" s="5" t="s">
        <v>162</v>
      </c>
      <c r="C510" s="2"/>
      <c r="D510" s="2"/>
      <c r="E510" s="2"/>
      <c r="F510" s="32" t="s">
        <v>140</v>
      </c>
    </row>
    <row r="511" spans="1:6" ht="15.75" x14ac:dyDescent="0.25">
      <c r="A511" s="161"/>
      <c r="B511" s="9" t="s">
        <v>9</v>
      </c>
      <c r="C511" s="29">
        <v>0</v>
      </c>
      <c r="D511" s="29">
        <v>0</v>
      </c>
      <c r="E511" s="29">
        <v>0</v>
      </c>
      <c r="F511" s="2"/>
    </row>
    <row r="512" spans="1:6" ht="15.75" x14ac:dyDescent="0.25">
      <c r="A512" s="161"/>
      <c r="B512" s="25" t="s">
        <v>3</v>
      </c>
      <c r="C512" s="14">
        <v>0</v>
      </c>
      <c r="D512" s="14">
        <v>0</v>
      </c>
      <c r="E512" s="14">
        <v>0</v>
      </c>
      <c r="F512" s="2"/>
    </row>
    <row r="513" spans="1:6" ht="15.75" x14ac:dyDescent="0.25">
      <c r="A513" s="160">
        <v>19</v>
      </c>
      <c r="B513" s="25" t="s">
        <v>16</v>
      </c>
      <c r="C513" s="152">
        <v>0</v>
      </c>
      <c r="D513" s="152">
        <v>0</v>
      </c>
      <c r="E513" s="152">
        <v>0</v>
      </c>
      <c r="F513" s="2"/>
    </row>
    <row r="514" spans="1:6" ht="15.75" x14ac:dyDescent="0.25">
      <c r="A514" s="161"/>
      <c r="B514" s="2" t="s">
        <v>5</v>
      </c>
      <c r="C514" s="15">
        <v>0</v>
      </c>
      <c r="D514" s="15">
        <v>0</v>
      </c>
      <c r="E514" s="15">
        <v>0</v>
      </c>
      <c r="F514" s="2"/>
    </row>
    <row r="515" spans="1:6" ht="78.75" x14ac:dyDescent="0.25">
      <c r="A515" s="161"/>
      <c r="B515" s="5" t="s">
        <v>147</v>
      </c>
      <c r="C515" s="2"/>
      <c r="D515" s="2"/>
      <c r="E515" s="2"/>
      <c r="F515" s="32" t="s">
        <v>132</v>
      </c>
    </row>
    <row r="516" spans="1:6" ht="15.75" x14ac:dyDescent="0.25">
      <c r="A516" s="161"/>
      <c r="B516" s="9" t="s">
        <v>9</v>
      </c>
      <c r="C516" s="29">
        <v>36860</v>
      </c>
      <c r="D516" s="29">
        <v>36860</v>
      </c>
      <c r="E516" s="29">
        <v>100</v>
      </c>
      <c r="F516" s="2"/>
    </row>
    <row r="517" spans="1:6" ht="15.75" x14ac:dyDescent="0.25">
      <c r="A517" s="161"/>
      <c r="B517" s="151" t="s">
        <v>3</v>
      </c>
      <c r="C517" s="14">
        <v>0</v>
      </c>
      <c r="D517" s="14">
        <v>0</v>
      </c>
      <c r="E517" s="14">
        <v>0</v>
      </c>
      <c r="F517" s="2"/>
    </row>
    <row r="518" spans="1:6" ht="15.75" x14ac:dyDescent="0.25">
      <c r="B518" s="151" t="s">
        <v>16</v>
      </c>
      <c r="C518" s="152">
        <v>0</v>
      </c>
      <c r="D518" s="152">
        <v>0</v>
      </c>
      <c r="E518" s="152">
        <v>0</v>
      </c>
      <c r="F518" s="2"/>
    </row>
    <row r="519" spans="1:6" ht="15.75" x14ac:dyDescent="0.25">
      <c r="B519" s="149" t="s">
        <v>5</v>
      </c>
      <c r="C519" s="15">
        <v>36860</v>
      </c>
      <c r="D519" s="15">
        <v>36860</v>
      </c>
      <c r="E519" s="15">
        <v>100</v>
      </c>
      <c r="F519" s="2"/>
    </row>
  </sheetData>
  <mergeCells count="97">
    <mergeCell ref="B393:F393"/>
    <mergeCell ref="B414:F414"/>
    <mergeCell ref="B458:F458"/>
    <mergeCell ref="A422:A428"/>
    <mergeCell ref="A429:A435"/>
    <mergeCell ref="A436:A442"/>
    <mergeCell ref="A443:A449"/>
    <mergeCell ref="A394:A396"/>
    <mergeCell ref="A415:A421"/>
    <mergeCell ref="A451:A457"/>
    <mergeCell ref="A402:A405"/>
    <mergeCell ref="B325:F325"/>
    <mergeCell ref="A326:A332"/>
    <mergeCell ref="B369:F369"/>
    <mergeCell ref="C92:F92"/>
    <mergeCell ref="A78:A84"/>
    <mergeCell ref="A85:A91"/>
    <mergeCell ref="B100:F100"/>
    <mergeCell ref="A160:A166"/>
    <mergeCell ref="A120:A126"/>
    <mergeCell ref="A127:A133"/>
    <mergeCell ref="A134:A138"/>
    <mergeCell ref="A289:A295"/>
    <mergeCell ref="A218:A224"/>
    <mergeCell ref="A256:A262"/>
    <mergeCell ref="A263:A270"/>
    <mergeCell ref="A297:A303"/>
    <mergeCell ref="B296:F296"/>
    <mergeCell ref="A190:A196"/>
    <mergeCell ref="B189:F189"/>
    <mergeCell ref="A182:A189"/>
    <mergeCell ref="B2:F2"/>
    <mergeCell ref="B3:F3"/>
    <mergeCell ref="C6:C7"/>
    <mergeCell ref="D6:D7"/>
    <mergeCell ref="E6:E7"/>
    <mergeCell ref="F6:F7"/>
    <mergeCell ref="B4:F4"/>
    <mergeCell ref="B6:B7"/>
    <mergeCell ref="A53:A59"/>
    <mergeCell ref="A167:A173"/>
    <mergeCell ref="B70:F70"/>
    <mergeCell ref="A63:A70"/>
    <mergeCell ref="C17:E17"/>
    <mergeCell ref="A153:A159"/>
    <mergeCell ref="A174:A180"/>
    <mergeCell ref="A139:A145"/>
    <mergeCell ref="C16:F16"/>
    <mergeCell ref="A60:A62"/>
    <mergeCell ref="B24:F24"/>
    <mergeCell ref="A25:A31"/>
    <mergeCell ref="A32:A38"/>
    <mergeCell ref="A39:A45"/>
    <mergeCell ref="A93:A99"/>
    <mergeCell ref="A46:A52"/>
    <mergeCell ref="A71:A77"/>
    <mergeCell ref="A101:A107"/>
    <mergeCell ref="A108:A114"/>
    <mergeCell ref="A115:A119"/>
    <mergeCell ref="B255:F255"/>
    <mergeCell ref="A247:A255"/>
    <mergeCell ref="B225:F225"/>
    <mergeCell ref="A211:A217"/>
    <mergeCell ref="A233:A239"/>
    <mergeCell ref="A225:A232"/>
    <mergeCell ref="A459:A463"/>
    <mergeCell ref="A465:A471"/>
    <mergeCell ref="A479:A484"/>
    <mergeCell ref="A485:A490"/>
    <mergeCell ref="A6:A7"/>
    <mergeCell ref="A17:A23"/>
    <mergeCell ref="A285:A288"/>
    <mergeCell ref="A197:A203"/>
    <mergeCell ref="A204:A210"/>
    <mergeCell ref="A378:A384"/>
    <mergeCell ref="A333:A339"/>
    <mergeCell ref="A340:A346"/>
    <mergeCell ref="A386:A392"/>
    <mergeCell ref="A304:A310"/>
    <mergeCell ref="A311:A317"/>
    <mergeCell ref="A362:A368"/>
    <mergeCell ref="A146:A152"/>
    <mergeCell ref="A407:A413"/>
    <mergeCell ref="A240:A246"/>
    <mergeCell ref="A347:A353"/>
    <mergeCell ref="A354:A360"/>
    <mergeCell ref="A271:A277"/>
    <mergeCell ref="A278:A284"/>
    <mergeCell ref="A370:A376"/>
    <mergeCell ref="A318:A324"/>
    <mergeCell ref="A398:A401"/>
    <mergeCell ref="A472:A477"/>
    <mergeCell ref="A513:A517"/>
    <mergeCell ref="A503:A507"/>
    <mergeCell ref="A508:A512"/>
    <mergeCell ref="A498:A502"/>
    <mergeCell ref="A491:A497"/>
  </mergeCells>
  <pageMargins left="0.78740157480314965" right="0.39370078740157483" top="0.74803149606299213" bottom="0.74803149606299213" header="0.31496062992125984" footer="0.31496062992125984"/>
  <pageSetup paperSize="9" scale="75" fitToHeight="24"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5"/>
  <sheetViews>
    <sheetView workbookViewId="0">
      <selection activeCell="D17" sqref="D17"/>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04"/>
      <c r="C3" s="204"/>
      <c r="D3" s="204"/>
      <c r="E3" s="204"/>
      <c r="F3" s="204"/>
    </row>
    <row r="4" spans="1:6" ht="24" customHeight="1" x14ac:dyDescent="0.25"/>
    <row r="5" spans="1:6" s="118" customFormat="1" ht="39.75" customHeight="1" x14ac:dyDescent="0.25">
      <c r="A5" s="203"/>
      <c r="B5" s="203"/>
      <c r="C5" s="203"/>
      <c r="D5" s="203"/>
      <c r="E5" s="203"/>
      <c r="F5" s="203"/>
    </row>
  </sheetData>
  <mergeCells count="2">
    <mergeCell ref="A5:F5"/>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2021-04-29T12:51:59Z</dcterms:modified>
</cp:coreProperties>
</file>