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30" yWindow="405" windowWidth="15120" windowHeight="7890"/>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D370" i="1" l="1"/>
  <c r="C370" i="1"/>
  <c r="D11" i="1" l="1"/>
  <c r="C11" i="1"/>
  <c r="D415" i="1"/>
  <c r="C415" i="1"/>
  <c r="E414" i="1"/>
  <c r="D394" i="1"/>
  <c r="C394" i="1"/>
  <c r="D386" i="1"/>
  <c r="C386" i="1"/>
  <c r="D297" i="1"/>
  <c r="C297" i="1"/>
  <c r="D255" i="1"/>
  <c r="C255" i="1"/>
  <c r="D226" i="1"/>
  <c r="C226" i="1"/>
  <c r="E190" i="1"/>
  <c r="D190" i="1"/>
  <c r="C190" i="1"/>
  <c r="D97" i="1"/>
  <c r="C97" i="1"/>
  <c r="C67" i="1"/>
  <c r="D67" i="1"/>
  <c r="E67" i="1"/>
  <c r="C21" i="1"/>
  <c r="D21" i="1"/>
  <c r="E21" i="1"/>
  <c r="C26" i="1" l="1"/>
  <c r="D26" i="1"/>
  <c r="E26" i="1"/>
  <c r="E27" i="1"/>
  <c r="E28" i="1"/>
  <c r="E29" i="1"/>
  <c r="E30" i="1"/>
  <c r="C33" i="1"/>
  <c r="D33" i="1"/>
  <c r="E33" i="1"/>
  <c r="E36" i="1"/>
  <c r="C40" i="1"/>
  <c r="D40" i="1"/>
  <c r="E40" i="1"/>
  <c r="E42" i="1"/>
  <c r="E43" i="1"/>
  <c r="C47" i="1"/>
  <c r="D47" i="1"/>
  <c r="E47" i="1"/>
  <c r="E49" i="1"/>
  <c r="E50" i="1"/>
  <c r="C54" i="1"/>
  <c r="D54" i="1"/>
  <c r="E54" i="1"/>
  <c r="E56" i="1"/>
  <c r="E57" i="1"/>
  <c r="C61" i="1"/>
  <c r="D61" i="1"/>
  <c r="E61" i="1"/>
  <c r="E62" i="1"/>
  <c r="C6" i="2" l="1"/>
  <c r="E10" i="2"/>
  <c r="C480" i="1" l="1"/>
  <c r="C479" i="1"/>
  <c r="E182" i="1" l="1"/>
  <c r="E569" i="1"/>
  <c r="D566" i="1"/>
  <c r="C566" i="1"/>
  <c r="E15" i="1"/>
  <c r="E562" i="1"/>
  <c r="E561" i="1"/>
  <c r="D559" i="1"/>
  <c r="C559" i="1"/>
  <c r="C256" i="1"/>
  <c r="E566" i="1" l="1"/>
  <c r="E559" i="1"/>
  <c r="D257" i="1"/>
  <c r="D14" i="1" s="1"/>
  <c r="D256" i="1"/>
  <c r="E256" i="1" s="1"/>
  <c r="E254" i="1"/>
  <c r="C257" i="1"/>
  <c r="E270" i="1"/>
  <c r="D298" i="1"/>
  <c r="C298" i="1"/>
  <c r="C14" i="1" l="1"/>
  <c r="E14" i="1"/>
  <c r="E257" i="1"/>
  <c r="D192" i="1"/>
  <c r="C192" i="1"/>
  <c r="D191" i="1"/>
  <c r="C191" i="1"/>
  <c r="D72" i="1" l="1"/>
  <c r="D522" i="1" l="1"/>
  <c r="C522" i="1"/>
  <c r="E474" i="1"/>
  <c r="E471" i="1"/>
  <c r="E460" i="1"/>
  <c r="E436" i="1"/>
  <c r="D399" i="1" l="1"/>
  <c r="C399" i="1"/>
  <c r="E401" i="1"/>
  <c r="E395" i="1"/>
  <c r="E376" i="1" l="1"/>
  <c r="D99" i="1" l="1"/>
  <c r="D13" i="1" s="1"/>
  <c r="D165" i="1"/>
  <c r="C165" i="1"/>
  <c r="D158" i="1"/>
  <c r="C158" i="1"/>
  <c r="E145" i="1"/>
  <c r="E118" i="1"/>
  <c r="E117" i="1"/>
  <c r="D6" i="2" l="1"/>
  <c r="E179" i="1" l="1"/>
  <c r="D537" i="1" l="1"/>
  <c r="C537" i="1"/>
  <c r="D490" i="1"/>
  <c r="C490" i="1"/>
  <c r="E466" i="1" l="1"/>
  <c r="E451" i="1"/>
  <c r="E437" i="1"/>
  <c r="D407" i="1"/>
  <c r="C407" i="1"/>
  <c r="D403" i="1"/>
  <c r="C403" i="1"/>
  <c r="E405" i="1"/>
  <c r="E372" i="1"/>
  <c r="E448" i="1" l="1"/>
  <c r="E352" i="1"/>
  <c r="E338" i="1"/>
  <c r="E342" i="1"/>
  <c r="E331" i="1"/>
  <c r="E335" i="1"/>
  <c r="E316" i="1"/>
  <c r="E320" i="1"/>
  <c r="E309" i="1"/>
  <c r="E313" i="1"/>
  <c r="D261" i="1" l="1"/>
  <c r="E192" i="1" l="1"/>
  <c r="E197" i="1" l="1"/>
  <c r="E200" i="1"/>
  <c r="E75" i="1" l="1"/>
  <c r="E76" i="1"/>
  <c r="D79" i="1"/>
  <c r="C79" i="1"/>
  <c r="E8" i="2" l="1"/>
  <c r="E7" i="2"/>
  <c r="E6" i="2"/>
  <c r="E356" i="1" l="1"/>
  <c r="E536" i="1" l="1"/>
  <c r="E556" i="1"/>
  <c r="E550" i="1"/>
  <c r="E549" i="1"/>
  <c r="D553" i="1"/>
  <c r="C553" i="1"/>
  <c r="D547" i="1"/>
  <c r="C547" i="1"/>
  <c r="D534" i="1" l="1"/>
  <c r="E537" i="1"/>
  <c r="E553" i="1"/>
  <c r="E547" i="1"/>
  <c r="C534" i="1"/>
  <c r="E534" i="1" s="1"/>
  <c r="E544" i="1"/>
  <c r="E541" i="1"/>
  <c r="E504" i="1"/>
  <c r="E531" i="1"/>
  <c r="E530" i="1"/>
  <c r="E529" i="1"/>
  <c r="D528" i="1"/>
  <c r="C528" i="1"/>
  <c r="E522" i="1"/>
  <c r="E525" i="1"/>
  <c r="E516" i="1"/>
  <c r="E519" i="1"/>
  <c r="D510" i="1"/>
  <c r="C510" i="1"/>
  <c r="E472" i="1"/>
  <c r="E470" i="1"/>
  <c r="D480" i="1"/>
  <c r="D479" i="1"/>
  <c r="D478" i="1"/>
  <c r="C478" i="1"/>
  <c r="E499" i="1"/>
  <c r="E496" i="1"/>
  <c r="E492" i="1"/>
  <c r="E493" i="1"/>
  <c r="E490" i="1"/>
  <c r="E484" i="1"/>
  <c r="E464" i="1"/>
  <c r="D416" i="1"/>
  <c r="C416" i="1"/>
  <c r="C12" i="1" s="1"/>
  <c r="E441" i="1"/>
  <c r="E444" i="1"/>
  <c r="E434" i="1"/>
  <c r="E427" i="1"/>
  <c r="E430" i="1"/>
  <c r="E423" i="1"/>
  <c r="E10" i="1" l="1"/>
  <c r="E9" i="1"/>
  <c r="E505" i="1"/>
  <c r="E506" i="1"/>
  <c r="D503" i="1"/>
  <c r="C503" i="1"/>
  <c r="E528" i="1"/>
  <c r="E480" i="1"/>
  <c r="E479" i="1"/>
  <c r="E477" i="1"/>
  <c r="E420" i="1"/>
  <c r="E412" i="1"/>
  <c r="E415" i="1"/>
  <c r="E407" i="1"/>
  <c r="E408" i="1"/>
  <c r="E404" i="1"/>
  <c r="E403" i="1"/>
  <c r="E400" i="1"/>
  <c r="E399" i="1"/>
  <c r="E394" i="1"/>
  <c r="D375" i="1"/>
  <c r="C375" i="1"/>
  <c r="E380" i="1"/>
  <c r="D327" i="1"/>
  <c r="E363" i="1"/>
  <c r="D359" i="1"/>
  <c r="C359" i="1"/>
  <c r="E345" i="1"/>
  <c r="E349" i="1"/>
  <c r="E306" i="1"/>
  <c r="E302" i="1"/>
  <c r="D12" i="1" l="1"/>
  <c r="E12" i="1" s="1"/>
  <c r="E367" i="1"/>
  <c r="E503" i="1"/>
  <c r="E298" i="1"/>
  <c r="E327" i="1"/>
  <c r="E375" i="1"/>
  <c r="E391" i="1"/>
  <c r="E294" i="1"/>
  <c r="E323" i="1"/>
  <c r="E359" i="1"/>
  <c r="D290" i="1"/>
  <c r="C290" i="1"/>
  <c r="E292" i="1"/>
  <c r="E291" i="1"/>
  <c r="E228" i="1"/>
  <c r="E227" i="1"/>
  <c r="E250" i="1"/>
  <c r="D245" i="1"/>
  <c r="E245" i="1" s="1"/>
  <c r="E242" i="1"/>
  <c r="E238" i="1"/>
  <c r="E290" i="1" l="1"/>
  <c r="E255" i="1"/>
  <c r="E223" i="1"/>
  <c r="D283" i="1"/>
  <c r="C283" i="1"/>
  <c r="E287" i="1"/>
  <c r="E286" i="1"/>
  <c r="E276" i="1"/>
  <c r="E280" i="1"/>
  <c r="D268" i="1"/>
  <c r="C268" i="1"/>
  <c r="E273" i="1"/>
  <c r="E272" i="1"/>
  <c r="C261" i="1"/>
  <c r="E261" i="1" s="1"/>
  <c r="E265" i="1"/>
  <c r="E206" i="1"/>
  <c r="E202" i="1"/>
  <c r="E283" i="1" l="1"/>
  <c r="E268" i="1"/>
  <c r="E213" i="1"/>
  <c r="E211" i="1"/>
  <c r="E210" i="1"/>
  <c r="D209" i="1"/>
  <c r="C209" i="1"/>
  <c r="E199" i="1"/>
  <c r="C99" i="1"/>
  <c r="E175" i="1"/>
  <c r="E174" i="1"/>
  <c r="D172" i="1"/>
  <c r="C172" i="1"/>
  <c r="E168" i="1"/>
  <c r="E165" i="1"/>
  <c r="E161" i="1"/>
  <c r="E158" i="1"/>
  <c r="E154" i="1"/>
  <c r="E153" i="1"/>
  <c r="E147" i="1"/>
  <c r="E140" i="1"/>
  <c r="E137" i="1"/>
  <c r="E133" i="1"/>
  <c r="E130" i="1"/>
  <c r="E126" i="1"/>
  <c r="E125" i="1"/>
  <c r="E124" i="1"/>
  <c r="E119" i="1"/>
  <c r="E116" i="1"/>
  <c r="E114" i="1"/>
  <c r="E112" i="1"/>
  <c r="E111" i="1"/>
  <c r="E110" i="1"/>
  <c r="E105" i="1"/>
  <c r="E104" i="1"/>
  <c r="E68" i="1"/>
  <c r="E89" i="1"/>
  <c r="E86" i="1"/>
  <c r="E82" i="1"/>
  <c r="E79" i="1"/>
  <c r="C72" i="1"/>
  <c r="E22" i="1"/>
  <c r="C13" i="1" l="1"/>
  <c r="E13" i="1" s="1"/>
  <c r="E11" i="1"/>
  <c r="E8" i="1"/>
  <c r="E189" i="1"/>
  <c r="E209" i="1"/>
  <c r="E252" i="1"/>
  <c r="E144" i="1"/>
  <c r="E109" i="1"/>
  <c r="E97" i="1"/>
  <c r="E99" i="1"/>
  <c r="E195" i="1"/>
  <c r="E151" i="1"/>
  <c r="E191" i="1"/>
  <c r="E96" i="1"/>
  <c r="E64" i="1"/>
  <c r="E123" i="1"/>
  <c r="E172" i="1"/>
  <c r="E72" i="1"/>
  <c r="E107" i="1"/>
  <c r="E102" i="1"/>
  <c r="E187" i="1" l="1"/>
  <c r="E94" i="1"/>
</calcChain>
</file>

<file path=xl/sharedStrings.xml><?xml version="1.0" encoding="utf-8"?>
<sst xmlns="http://schemas.openxmlformats.org/spreadsheetml/2006/main" count="725" uniqueCount="206">
  <si>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</si>
  <si>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</si>
  <si>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</si>
  <si>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</si>
  <si>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</si>
  <si>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</si>
  <si>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</si>
  <si>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</si>
  <si>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</si>
  <si>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</si>
  <si>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</si>
  <si>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</si>
  <si>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</si>
  <si>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федеральный бюджет (средства фонда реформированию ЖКХ)</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</si>
  <si>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</si>
  <si>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</si>
  <si>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</si>
  <si>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</si>
  <si>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</si>
  <si>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</si>
  <si>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</si>
  <si>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</si>
  <si>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</si>
  <si>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</si>
  <si>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Муниципальная адресная программа по переселению граждан из аварийного жилищного фонда на 2013-2017 годы муниципального образования Рославльское городское поселение Рославльского района Смоленской области</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</si>
  <si>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</si>
  <si>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</si>
  <si>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</si>
  <si>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</si>
  <si>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</si>
  <si>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</si>
  <si>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</si>
  <si>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</si>
  <si>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</si>
  <si>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</si>
  <si>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</si>
  <si>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</si>
  <si>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</si>
  <si>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</si>
  <si>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</si>
  <si>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</si>
  <si>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</si>
  <si>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</si>
  <si>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</si>
  <si>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</si>
  <si>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</si>
  <si>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</si>
  <si>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</si>
  <si>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</si>
  <si>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</si>
  <si>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</si>
  <si>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</si>
  <si>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</si>
  <si>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</si>
  <si>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</si>
  <si>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</si>
  <si>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</si>
  <si>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</si>
  <si>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</si>
  <si>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</si>
  <si>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</si>
  <si>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</si>
  <si>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</si>
  <si>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</si>
  <si>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</si>
  <si>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</si>
  <si>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</si>
  <si>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</si>
  <si>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</si>
  <si>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</si>
  <si>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</si>
  <si>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</si>
  <si>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</si>
  <si>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</si>
  <si>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</si>
  <si>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</si>
  <si>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</si>
  <si>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</si>
  <si>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</si>
  <si>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</si>
  <si>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</si>
  <si>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</si>
  <si>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</si>
  <si>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</si>
  <si>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</si>
  <si>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</si>
  <si>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</si>
  <si>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</si>
  <si>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</si>
  <si>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Обеспечение жильем молодых семей</t>
  </si>
  <si>
    <t>Выплата пенсий за выслугу лет лицам, замещавшим муниципальные должности, должности муниципальной службы в органах местного самоуправления муниципального образования "Рославльский район" Смоленской области</t>
  </si>
  <si>
    <t>Развитие средств массовой информации в муниципальном образовании "Рославльский район" Смоленской области</t>
  </si>
  <si>
    <t>Развитие информационной среды с применением информационных технологий в муниципальном образовании "Рославльский район" Смоленской области</t>
  </si>
  <si>
    <t>Организация автотранспортного обслуживания и хозяйственного обеспечения деятельности Администрации муниципального образования "Рославльский район" Смоленской области и структурных подразделений Администрации муниципального образования "Рославльский район" Смоленской области</t>
  </si>
  <si>
    <t>Рославльское финуправление</t>
  </si>
  <si>
    <t>Комитет информационных технологий</t>
  </si>
  <si>
    <t>бюджеты поселений</t>
  </si>
  <si>
    <t>Обеспечивающая подпрограмма "Нормативно-методическое обеспечение и организация бюджетного процесса"</t>
  </si>
  <si>
    <t>Управление муниципальным долгом муниципального образования "Рославльский район" Смоленской области</t>
  </si>
  <si>
    <t>Выравнивание бюджетной обеспеченности поселений, входящих в состав муниципального образования "Рославльский район" Смоленской области</t>
  </si>
  <si>
    <t>Отдел сельского хозяйства</t>
  </si>
  <si>
    <t>Комитет по торговле, услугам, развитию малого предпринимательства</t>
  </si>
  <si>
    <t>Муниципальная программа "Создание условий для эффективного управления муниципальным образованием "Рославльский район" Смоленской области на 2014-2017 годы</t>
  </si>
  <si>
    <t>Глава  муниципального образования                                                                                                                                                                      "Рославльский район" Смоленской области                                                                                                              В.М. Новиков</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</si>
  <si>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</si>
  <si>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</si>
  <si>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</si>
  <si>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</si>
  <si>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</si>
  <si>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</si>
  <si>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</si>
  <si>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</si>
  <si>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В связи с принятием МУП "Редакция газеты "Рославльская правда" и его имущества в государственную собственность Смоленской области финансирование данной подпрограммы с 2016 года не осуществляется и мероприятия не реализуются.</t>
  </si>
  <si>
    <t>Денежные средства направлены на обеспечение радиовещания в муниципальном районе. Численность населения в муниципальном районе, охваченного радиовещанием составила 40000 чел., 50% населения района имеет возможность приема радиоканала. Достигнутые значения целевых показателей соответствуют плановым. ффективность реализации подпрограммы составила 1,01, что соответсвует высокой степени реализации.</t>
  </si>
  <si>
    <t>Денежные средства направлены на организацию автотранспортного обслуживания и хозяйственное обеспечение деятельности Администрации муниципального образования "Рославльский район" Смоленской области. Администратором представлено 3 целевых показателя. Уровень обеспеченности транспортными средствами - 100 %, уровень содержания зданий и служебных помещений в надлежащем порядке - 100 %, уровень обеспеченности охраны помещений - 100 %. Эффективность реализации подпрограммы сотавляет 1,06, что соответствует высокой степени реализации.</t>
  </si>
  <si>
    <t xml:space="preserve">Денежные средства направлены на финансовое обеспечение Администрации муниципального образования "Рославльский район" Смоленской области - главного распорядителя бюджетных средств. </t>
  </si>
  <si>
    <t>Информация о реализации муниципальной адресной программы по переселению граждан из аварийного жилищного фонда на 2013-2017 годы муниципального образования Рославльское городское поселение Рославльского района Смоленской области                                                                                                                                                                                                                                                           за 2016 год</t>
  </si>
  <si>
    <t>По данной подпрограмме предствлено выполнение 4-х целевых показателей: отношение объема муниципального долга к общему годовому объему доходов бюджета муниципального района без учета утвержденного объема безвозмездных поступлений -30,9%; отношение объема муниципального долга к общему годовому объему доходов бюджета городского поселения без учета утвержденного объема безвозмездных поступлений - 9,2%; доля расходов на обслуживание муниципального долга в общем объеме расходов бюджета муниципального района, за исключением объема расходов,которые осуществляются за счет субвенций, предоставляемых из бюджетов бюджетной системы РФ - 1,4%; доля расходов на обслуживание муниципального долга в общем объеме расходов бюджета городского поселения, за исключением объема расходов, которые осуществляются за счет субвенций, предоставляемых из бюджетной системы РФ - 0,8%. Запланированные значения целевых показателей выполнены. Эффективность реализации подпрограммы сложилась на уровне 1,16, что свидетельствует о ее высокой степени эффективности.</t>
  </si>
  <si>
    <t>По результатам подпрограммы достигнуты следующие результаты: реализовано основное мероприятие, включающее в себя определение общего объема районного фонда финансовой поддержки поселений и распределение указанных дотаций на выравнивание бюджетной  обеспеченности поселений, входящих в состав МО "Рославльский район" Смоленской области  в соответствии с областным законодательством. Эффективность реализации подпрограммы сложиласть на уровне 1,0, что свидетельствует о ее высокой степени эффективности.</t>
  </si>
  <si>
    <t>Рославльским финуправлением, как исполнителем данной подпрограммы осуществлено составление проектов бюджета муницпального района и бюджета Рославльского городского поселения прогноза консолидированного бюджета на 2017 год и плановый период 2018 и 2019 годов, установленные бюджетным законодательством, доведены главным распорядителям средств бюджета муниципального района и бюджета Рославльского городского поселения предельные объемы бюджетных ассигнований на 2017 год и на плановый период 2018 и 2019 годов; проведены публичные слушания по проектам решений о бюджетах муниципального района и бюджете городского поселения на 2017 год и на плановый период 2018 и 2019 годов; утверждены указания по применению целевых статей расходов бюджета муниципального района на 2017 год; разработаны проекты нормативных правовых актов Администрации муниципального района, решений Рославльской районной Думы и Совета депутатов Рославльского городского поселения по курируемым вопросам; в целях обеспечения полного и доступного информирования граждан об основных показателях бюджета муниципального района и бюджета Рославльского городского поселения сформирован и размещен на официалном сайте Администрации МО  "бюджет для граждан". Все показатели выполнены.</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</si>
  <si>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</si>
  <si>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</si>
  <si>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</si>
  <si>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</si>
  <si>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</si>
  <si>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</si>
  <si>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</si>
  <si>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</si>
  <si>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</si>
  <si>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</si>
  <si>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</si>
  <si>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</si>
  <si>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</si>
  <si>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</si>
  <si>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t>Муниципальная программа "Создание условий для эффективного управления муниципальными финансами в муниципальном образовании "Рославльский район" Смоленской области на 2014-2020 годы</t>
  </si>
  <si>
    <t>Муниципальная программа "Обеспечение безопасности гидротехнических сооружений на территории муниципального образования "Рославльский район" Смоленской области" на 2016-2018 годы</t>
  </si>
  <si>
    <t>В качестве целевого показателя по программе выступает "Количество разработанных проектов на капитальный ремонт гидротехнических сооружений, находящихся в муниципальной собственности сельских поселений Рославльского района Смоленской области". в 2016 году был разработан проект на капитальный ремонт гидротехнического сооружения - дамба на реке Челкна около деревни Галеевка- 1, расположенное по адресу: Смоленская обл., Рославльский р-н, Грязенятское сельское поселение. Цель программы достигута на 100%. Степень реализации мероприятий программы составила 100%. Эффективность реализации муниципальной программы составила 1,36, что свидетельствует о ее высокой степени эффективности.</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</si>
  <si>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</si>
  <si>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Муниципальная программа "Доступная среда на территории муниципального образования «Рославльский район»  Смоленской области»"  на 2016-2019 годы</t>
  </si>
  <si>
    <t xml:space="preserve">Данная программа была принята только 29.08.2016 г. В связи с чем изменения в бюджет 2016 года не вносились и финансирование программы в 2016 году не осуществлялось. По этой причине, никаких мероприятий по программе не проводилось и эффективность реализации программы не расчитывалась. Однако, мероприятия, запланированные по данной программе прошли в рамках других программ. Так, в рамках МП "Развитие муниципальной системы образования МО "Рославльский район" Смоленской области на 2014-2019 гг." для доступности инвалидов были переоборудованы МБУДО "ЦРТДиЮ" И МБУДО "ЦДЮТТ"(израсходовано 1701120 руб.).В 2016 году были установлены два пандуса на трибуны стадиона ДЮСШ "Торпедо" на общую сумму 35000 руб. за счет привлеченных внебюджетных средств. Отремонтированы туалеты в ГДК на общую сумму 1133827,00 руб. за счет привлеченных внебюджетных средств. Выполнены работы по опусканию бордюрного камня и покрытия тротуаров на пешеходных переходах  на сумму 101765 руб.    </t>
  </si>
  <si>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</si>
  <si>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</si>
  <si>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</si>
  <si>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</si>
  <si>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</si>
  <si>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Основная цель Программы-повышение надежности и эффективности работы объектов жилищно-коммунального хозяйства. В качестве целевых показателей реализации Программы выступают 4 показателя. Все они выполнены в полном объеме.  Степень эффективности программы сложилась на уровне 0,99, что свидетельствует о ее выской степени эффективности.</t>
  </si>
  <si>
    <t xml:space="preserve">Реализация  муниципальной программы проанализирована в разрезе 2-х подпрограмм. В целом запланированные мероприятия подпрограмм выполнены. В целях повышения уровня эффективности управления муниципальным образованием «Рославльский район» Смоленской области достигнуты следующие целевые показатели: численность населения ,, охваченного радиовещанием - 40000 чел., процент населения МО, имеющего возможность приема радиоканала - 50 %, уровень обеспеченности транспортными средствами составляет 100%; здания и служебные помещения находились в надлежащем состоянии, обеспечена их охрана;  финансовое обеспечение деятельности Администрации муниципального образования «Рославльский район» Смоленской области осуществлялось в рамках обеспечивающей подпрограммы.По подпрограмме 3 из бюджета муниципального района выделено 9856,2 тыс.руб., а фактичести израсходовано 9227,8 тыс.руб. Остаток денежных средств в сумме 596,08 тыс.руб. будет освоен в 2017 году. В качестве целевых показателей по Программе были взяты следующие показатели: Развитие средств массовой информации в муниципальном образовании «Рославльский район» Смоленской области - план 93%, факт-93%, уровень обеспеченности транспортными средствами - план 100%, факт 100%; уровень содержания и охраны зданий и служебных помещений в надлежащем порядке - план 100%, факт - 100%.  Эффективность реализации Программы сложилась на уровне 1,03, что свидетельствует о высокой степени эффективности Программы.    
</t>
  </si>
  <si>
    <t>В рамках реализации данной муниципальной программы сформированы следующие приоритеты бюджетной  политики в муниципальном районе (целевые показатели): соблюдение порядка и сроков разработки проектов бюджета муниципального района и бюджета Рославльского городского поселения; утверждение Рославльской районной Думой и Советом депутатов Рославльского городского поселения Рославльского района Смоленской области решений о бюджетах муниципального района и городского поселения на очередной финансовый год и на плановый период; соблюдение установленных законодательством РФ требований о сроках и составе отчетности об исполнении бюджета муниципального района и бюджета городского поселения; предоставление годового отчета об исполнении бюджета муниципального района в Рославльскую районную Думу, отчета об исполнении бюджета городского поселения в Совет депутатов; охват бюджетных ассигнований бюджета муниципального района (97,9%) и бюджета городского поселения (95,9%) показателями, характеризующими цели и результаты их использования; соблюдение установленных бюджетным законодательством параметров отношения объема муниципального долга муниципального образования "Рославльский район" к общему годовому объему доходов бюджета муниципального района без учета утвержденного объема безвозмездных поступлений (30,9 %);соблюдение установленной бюджетным законодательством доли расходов бюджета муниципального района (1,4%)и бюджета городского поселения (0,8%), за исключением объема расходов, которые осуществляются за счет субвенций, предоставляемых из бюджетов бюджетной системы РФ;определение общего объема районного фонда финансовой поддержки поселений и распределение дотаций на выравнивание бюджетной обеспеченности поселений, входящих в состав муниципального района. Все показатели муниципальной программы выполнены. Степень эффективности реализации МП составила 1,01, что свидетельствует о ее высокой степени эффективности.</t>
  </si>
  <si>
    <t>В отчетном году двум молодым семьям выданы свидетельства о праве на получение социальной выплаты на приобретение жилого помещения или строительство индивидуального жилого дома (в 2015 году жилищные условия улучшили 5 семей, в 2014 году - 6 молодых семей, в  2013 году  - 5 молодых семей). Степень эффективности реализации подпрограммы составила 1,05, что свидетельствует о ее высокой эффективности.</t>
  </si>
  <si>
    <t>В отчетном периоде  пенсионное обеспечение получили 54 муниципальных служащих. В целом пенсии начислены и выплачены в отчетном году в полном объеме. Степень эффективности реализации подпрограммы составила 1,03, что свидетельствует о ее высокой эффективности.</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</si>
  <si>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</si>
  <si>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</si>
  <si>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</si>
  <si>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</si>
  <si>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</si>
  <si>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</si>
  <si>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</si>
  <si>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В 2016 году за счет всех источников финансирования освоено 13993,48 тыс.руб. По данной программе предоставляемая площадь для переселения составила 408,3 кв.м.(в 2015 году- 474,4 кв.м., в 2014 году -541,8 кв.м.)- переселено 18 человек в 12 квартир (в 2015 г.-32 жильца в 14 квартир, в 2014 году - 37 жильцов в 15 квартир). В 2017 году переселение граждан осуществляться не будет, все жители аварийного жилья, запланированного для переселения переселены. </t>
  </si>
  <si>
    <t xml:space="preserve">Наименование программы </t>
  </si>
  <si>
    <t>МП "Развитие сельскохозяйственного производства в муниципальном образовании "Духовщинский район" Смоленской области" на 2015-2020 годы</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</si>
  <si>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 на 2015 -2020 годы."</t>
  </si>
  <si>
    <t>Муниципальнная программа "Развитие системы образования  в муниципальном  образовании "Духовщинский район" Смоленской области на 2015-2020 годы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</si>
  <si>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</si>
  <si>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</si>
  <si>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</si>
  <si>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</si>
  <si>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</si>
  <si>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 на 2015-2020 годы</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</si>
  <si>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на 2015-2017 годы </t>
  </si>
  <si>
    <t>Муниципальная  Программа "Управление финансами в муниципальном образовании  "Духовщинский район" Смоленской области" на 2014-2020 годы</t>
  </si>
  <si>
    <t>Муниципальная программа "Обеспечение жильем молодых семей на 2015-2016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</si>
  <si>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</si>
  <si>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Муниципальная программа "Создание условий для эффективного и ответственного управления муниципальными финансами» на 2015 - 2020 годы"</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</si>
  <si>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 на 2015-2020 годы"</t>
  </si>
  <si>
    <t>Муниципальная программа «Развитие культуры, искусства и спорта в муниципальном образовании  "Духовщинский район" Смоленской области" на 2015 – 2020 г г.</t>
  </si>
  <si>
    <t>Организация культурно – досугового обслуживания населения" на 2015- 2020гг</t>
  </si>
  <si>
    <t>Подпрограмма "Организация музейного обслуживания" на  2015- 2020гг</t>
  </si>
  <si>
    <t>"Организация библиотечного обслуживания населения" на 2015- 2020гг</t>
  </si>
  <si>
    <t>"Организация кинообслуживания населения тематическими кинопрограммами" на 2015- 2020гг</t>
  </si>
  <si>
    <t>"Организация предоставления дополнительного образования в сфере культуры и  искусства" на 2015- 2020гг</t>
  </si>
  <si>
    <t>"Развитие физической культуры и спорта" на 2015– 2020 гг</t>
  </si>
  <si>
    <t>"Безопасность учреждений культуры и искусства на 2015– 2020 гг</t>
  </si>
  <si>
    <t>Муниципальная программа "Развитие информационного общества и формирование электронного правительства в муниципальном образовании "Духовщинский район" Смоленской области" на 2015– 2020 гг</t>
  </si>
  <si>
    <t>"Аналитическое, нормативно- методическое обеспечение в сфере культуры" на 2015– 2020 гг</t>
  </si>
  <si>
    <t>"Финансовое обеспечение развития сферы культуры и спорта" на 2015– 2020 гг</t>
  </si>
  <si>
    <t>Объем финансирования, предусмотренный на 2017 год</t>
  </si>
  <si>
    <t>Объем финансирования фактически освоенный за 2017 год</t>
  </si>
  <si>
    <t>Процент освоения средств от объема финансирования, предусмотренного на 2017 год</t>
  </si>
  <si>
    <t>Муниципальная программа "Развитие дорожно-транспортного комплекса в муниципальном образовании "Духовщинский район" Смоленской области на 2015-2020</t>
  </si>
  <si>
    <t>Муниципальная программа "Модернизация объектов жилищно-коммунального хозяйства на территории муниципального образования "Духовщинский район" Смоленской области на 2015-2020 годы</t>
  </si>
  <si>
    <t>Исполнение программы составляет 86,0%. Отклонения произошли в результате сокращения бюджетного финансирования. Несмотря на неблагоприятные экономические условия большая часть мероприятий подпрограмм муниципальной программы выполнены. Эффективность реализации муниципальной программы оценена как средняя . В целом реализация муниципальной программы носит положительный характер.</t>
  </si>
  <si>
    <t xml:space="preserve">Мероприятия данной муниципальной программы реализованы в разрезе восьми подпрограмм..Эффективность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2017 год 1,0, что соответствует высокой эффективности.  Реализация программы носит положительный характер.
</t>
  </si>
  <si>
    <t>Исполнение программы составляет100%.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</si>
  <si>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Фактически освоено по подпрограмме 99,9%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</si>
  <si>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97,6%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</si>
  <si>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</si>
  <si>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99,2%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</si>
  <si>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98,3%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</si>
  <si>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</si>
  <si>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Исполнение программы составляет 99,8%.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</si>
  <si>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Мероприятия данной муниципальной программы реализованы в разрезе десяти..Эффективность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2017 год 1,0, что соответствует высокой эффективности.  Реализация программы носит положительный характер.</t>
  </si>
  <si>
    <t>Фактически освоено по подпрограмме 99,8%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</si>
  <si>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96,3% от запланированного объема финансирования.Оценка эффективности реализации подпрограммы составила 1,0, что соответсвует высокой эффективности.</t>
  </si>
  <si>
    <t>На данную подпрограмму денежных средств не выделялось</t>
  </si>
  <si>
    <t xml:space="preserve">федеральный бюджет </t>
  </si>
  <si>
    <t>о реализации муниципальных  программ на территории                                                                                                                                                                                          муниципального образования "Духовщинский район" Смоленской области за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</si>
</sst>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8"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14"/>
      <color theme="1"/>
      <name val="Times New Roman"/>
      <family val="1"/>
      <charset val="204"/>
    </font>
    <font>
      <sz val="8"/>
      <name val="Times New Roman"/>
      <family val="1"/>
      <charset val="204"/>
    </font>
    <font>
      <sz val="10"/>
      <name val="Cambria"/>
      <family val="1"/>
      <charset val="204"/>
      <scheme val="major"/>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19">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1" fillId="0" borderId="1" xfId="0" applyFont="1" applyBorder="1"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vertical="top" wrapText="1"/>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0" borderId="1" xfId="0" applyNumberFormat="1"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164" fontId="5" fillId="4" borderId="1" xfId="0" applyNumberFormat="1" applyFont="1" applyFill="1" applyBorder="1" applyAlignment="1">
      <alignment horizontal="center"/>
    </xf>
    <xf numFmtId="164" fontId="10" fillId="3" borderId="1" xfId="0" applyNumberFormat="1" applyFont="1" applyFill="1" applyBorder="1" applyAlignment="1">
      <alignment horizontal="center"/>
    </xf>
    <xf numFmtId="164" fontId="1" fillId="0" borderId="0" xfId="0" applyNumberFormat="1" applyFont="1" applyAlignment="1">
      <alignment horizontal="center" vertical="center"/>
    </xf>
    <xf numFmtId="0" fontId="1" fillId="0" borderId="1" xfId="0" applyFont="1" applyBorder="1" applyAlignment="1">
      <alignment vertical="center"/>
    </xf>
    <xf numFmtId="0" fontId="12" fillId="0" borderId="1" xfId="0" applyFont="1" applyBorder="1" applyAlignment="1">
      <alignment horizontal="justify" vertical="top"/>
    </xf>
    <xf numFmtId="0" fontId="21" fillId="0" borderId="3" xfId="0" applyFont="1" applyBorder="1" applyAlignment="1">
      <alignment horizontal="justify" vertical="center"/>
    </xf>
    <xf numFmtId="0" fontId="10" fillId="5" borderId="1" xfId="0" applyFont="1" applyFill="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wrapText="1"/>
    </xf>
    <xf numFmtId="164" fontId="12" fillId="0" borderId="1" xfId="0" applyNumberFormat="1" applyFont="1" applyBorder="1" applyAlignment="1">
      <alignment horizontal="center" vertical="center"/>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0" fontId="25" fillId="0" borderId="0" xfId="0" applyFont="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6"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25"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164" fontId="1" fillId="3" borderId="1" xfId="0" applyNumberFormat="1" applyFont="1" applyFill="1" applyBorder="1" applyAlignment="1">
      <alignment horizontal="center"/>
    </xf>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9" fillId="0" borderId="1" xfId="0" applyFont="1" applyBorder="1" applyAlignment="1">
      <alignment horizontal="center"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0" xfId="0" applyFont="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16" fillId="6" borderId="9" xfId="0" applyFont="1" applyFill="1" applyBorder="1" applyAlignment="1">
      <alignment horizontal="center"/>
    </xf>
    <xf numFmtId="0" fontId="4" fillId="0" borderId="11" xfId="0" applyFont="1" applyBorder="1" applyAlignment="1">
      <alignment horizontal="center" vertic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vertical="center"/>
    </xf>
    <xf numFmtId="0" fontId="0" fillId="0" borderId="3" xfId="0" applyBorder="1" applyAlignment="1">
      <alignment vertical="center"/>
    </xf>
    <xf numFmtId="0" fontId="6" fillId="0" borderId="2" xfId="0" applyFont="1" applyBorder="1" applyAlignment="1">
      <alignment vertical="top"/>
    </xf>
    <xf numFmtId="0" fontId="0" fillId="0" borderId="3" xfId="0" applyBorder="1" applyAlignment="1"/>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4" borderId="1" xfId="0" applyFont="1" applyFill="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9" fillId="0" borderId="3" xfId="0" applyFont="1" applyBorder="1" applyAlignment="1">
      <alignment horizontal="center" vertical="center"/>
    </xf>
    <xf numFmtId="0" fontId="16" fillId="6" borderId="0" xfId="0" applyFont="1" applyFill="1" applyBorder="1" applyAlignment="1">
      <alignment horizontal="center"/>
    </xf>
    <xf numFmtId="0" fontId="16" fillId="6" borderId="20" xfId="0" applyFont="1" applyFill="1" applyBorder="1" applyAlignment="1">
      <alignment horizontal="center"/>
    </xf>
    <xf numFmtId="0" fontId="16" fillId="6" borderId="19" xfId="0" applyFont="1" applyFill="1" applyBorder="1" applyAlignment="1">
      <alignment horizontal="center"/>
    </xf>
    <xf numFmtId="0" fontId="16" fillId="6" borderId="21"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0" xfId="0" applyFont="1" applyAlignment="1">
      <alignment horizontal="left" vertical="top" wrapText="1"/>
    </xf>
    <xf numFmtId="0" fontId="23" fillId="0" borderId="0" xfId="0" applyFont="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571"/>
  <sheetViews>
    <sheetView tabSelected="1" topLeftCell="A64" zoomScaleNormal="100" workbookViewId="0">
      <selection activeCell="E382" sqref="E382"/>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202" t="s">
        <v>0</v>
      </c>
      <c r="C2" s="202"/>
      <c r="D2" s="202"/>
      <c r="E2" s="202"/>
      <c r="F2" s="202"/>
    </row>
    <row r="3" spans="1:6" ht="47.25" customHeight="1" x14ac:dyDescent="0.25">
      <c r="B3" s="203" t="s">
        <v>205</v>
      </c>
      <c r="C3" s="203"/>
      <c r="D3" s="203"/>
      <c r="E3" s="203"/>
      <c r="F3" s="203"/>
    </row>
    <row r="4" spans="1:6" ht="34.5" customHeight="1" x14ac:dyDescent="0.25">
      <c r="B4" s="173"/>
      <c r="C4" s="173"/>
      <c r="D4" s="173"/>
      <c r="E4" s="173"/>
      <c r="F4" s="173"/>
    </row>
    <row r="5" spans="1:6" ht="15.75" x14ac:dyDescent="0.25">
      <c r="B5" s="1"/>
      <c r="C5" s="1"/>
      <c r="D5" s="1"/>
      <c r="E5" s="1"/>
      <c r="F5" s="4" t="s">
        <v>8</v>
      </c>
    </row>
    <row r="6" spans="1:6" ht="19.5" customHeight="1" x14ac:dyDescent="0.25">
      <c r="A6" s="188" t="s">
        <v>11</v>
      </c>
      <c r="B6" s="186" t="s">
        <v>158</v>
      </c>
      <c r="C6" s="204" t="s">
        <v>185</v>
      </c>
      <c r="D6" s="204" t="s">
        <v>186</v>
      </c>
      <c r="E6" s="204" t="s">
        <v>187</v>
      </c>
      <c r="F6" s="186" t="s">
        <v>1</v>
      </c>
    </row>
    <row r="7" spans="1:6" ht="67.5" customHeight="1" x14ac:dyDescent="0.25">
      <c r="A7" s="189"/>
      <c r="B7" s="187"/>
      <c r="C7" s="205"/>
      <c r="D7" s="205"/>
      <c r="E7" s="205"/>
      <c r="F7" s="206"/>
    </row>
    <row r="8" spans="1:6" ht="15.75" x14ac:dyDescent="0.25">
      <c r="A8" s="16"/>
      <c r="B8" s="7" t="s">
        <v>2</v>
      </c>
      <c r="C8" s="155">
        <v>313529724.80000001</v>
      </c>
      <c r="D8" s="169">
        <v>310553041.80000001</v>
      </c>
      <c r="E8" s="51">
        <f t="shared" ref="E8:E15" si="0">D8/C8*100</f>
        <v>99.050589859733776</v>
      </c>
      <c r="F8" s="2"/>
    </row>
    <row r="9" spans="1:6" ht="15.75" x14ac:dyDescent="0.25">
      <c r="A9" s="16"/>
      <c r="B9" s="2" t="s">
        <v>3</v>
      </c>
      <c r="C9" s="156">
        <v>11080018.1</v>
      </c>
      <c r="D9" s="157">
        <v>11080018.1</v>
      </c>
      <c r="E9" s="52">
        <f t="shared" si="0"/>
        <v>100</v>
      </c>
      <c r="F9" s="2"/>
    </row>
    <row r="10" spans="1:6" ht="15.75" x14ac:dyDescent="0.25">
      <c r="A10" s="16"/>
      <c r="B10" s="2" t="s">
        <v>4</v>
      </c>
      <c r="C10" s="156">
        <v>193580088.90000001</v>
      </c>
      <c r="D10" s="52">
        <v>191557408.59999999</v>
      </c>
      <c r="E10" s="52">
        <f t="shared" si="0"/>
        <v>98.955119655387236</v>
      </c>
      <c r="F10" s="2"/>
    </row>
    <row r="11" spans="1:6" ht="15.75" x14ac:dyDescent="0.25">
      <c r="A11" s="16"/>
      <c r="B11" s="2" t="s">
        <v>5</v>
      </c>
      <c r="C11" s="156">
        <f>C8-C9-C10</f>
        <v>108869617.79999998</v>
      </c>
      <c r="D11" s="52">
        <f>D8-D9-D10</f>
        <v>107915615.09999999</v>
      </c>
      <c r="E11" s="52">
        <f t="shared" si="0"/>
        <v>99.123719987928553</v>
      </c>
      <c r="F11" s="2"/>
    </row>
    <row r="12" spans="1:6" ht="15.75" hidden="1" x14ac:dyDescent="0.25">
      <c r="A12" s="16"/>
      <c r="B12" s="2" t="s">
        <v>6</v>
      </c>
      <c r="C12" s="158">
        <f>C22+C68+C98+C183+C191+C227+C256+C298+C327+C371+C387+C395+C416+C460+C563</f>
        <v>92722.520000000019</v>
      </c>
      <c r="D12" s="157">
        <f>D22+D68+D98+D183+D191+D227+D256+D298+D327+D371+D387+D395+D416+D460+D563</f>
        <v>78837.19</v>
      </c>
      <c r="E12" s="52">
        <f t="shared" si="0"/>
        <v>85.02485696031556</v>
      </c>
      <c r="F12" s="2"/>
    </row>
    <row r="13" spans="1:6" ht="15.75" hidden="1" x14ac:dyDescent="0.25">
      <c r="A13" s="16"/>
      <c r="B13" s="25" t="s">
        <v>7</v>
      </c>
      <c r="C13" s="159">
        <f>C23+C69+C99+C184+C192+C228+C299+C328+C372+C388+C396+C417+C461+C475+C481+C507+C564</f>
        <v>67661.2</v>
      </c>
      <c r="D13" s="157">
        <f>D23+D69+D99+D184+D192+D228+D299+D328+D372+D388+D396+D417+D461+D475+D481+D507+D564</f>
        <v>51795.47</v>
      </c>
      <c r="E13" s="52">
        <f t="shared" si="0"/>
        <v>76.551213989701637</v>
      </c>
      <c r="F13" s="2"/>
    </row>
    <row r="14" spans="1:6" ht="46.5" hidden="1" customHeight="1" x14ac:dyDescent="0.25">
      <c r="A14" s="16"/>
      <c r="B14" s="25" t="s">
        <v>104</v>
      </c>
      <c r="C14" s="157">
        <f>C257</f>
        <v>7058.4</v>
      </c>
      <c r="D14" s="157">
        <f>D257</f>
        <v>4487.3</v>
      </c>
      <c r="E14" s="52">
        <f t="shared" si="0"/>
        <v>63.573897767199369</v>
      </c>
      <c r="F14" s="2"/>
    </row>
    <row r="15" spans="1:6" ht="15.75" hidden="1" x14ac:dyDescent="0.25">
      <c r="A15" s="16"/>
      <c r="B15" s="2" t="s">
        <v>22</v>
      </c>
      <c r="C15" s="156">
        <v>1379.45</v>
      </c>
      <c r="D15" s="157">
        <v>27.8</v>
      </c>
      <c r="E15" s="52">
        <f t="shared" si="0"/>
        <v>2.0152959512849322</v>
      </c>
      <c r="F15" s="2"/>
    </row>
    <row r="16" spans="1:6" ht="15.75" hidden="1" x14ac:dyDescent="0.25">
      <c r="A16" s="17"/>
      <c r="B16" s="26"/>
      <c r="C16" s="183"/>
      <c r="D16" s="184"/>
      <c r="E16" s="184"/>
      <c r="F16" s="185"/>
    </row>
    <row r="17" spans="1:8" ht="161.25" customHeight="1" x14ac:dyDescent="0.25">
      <c r="A17" s="174">
        <v>1</v>
      </c>
      <c r="B17" s="12" t="s">
        <v>159</v>
      </c>
      <c r="C17" s="193"/>
      <c r="D17" s="193"/>
      <c r="E17" s="193"/>
      <c r="F17" s="10" t="s">
        <v>190</v>
      </c>
    </row>
    <row r="18" spans="1:8" ht="15.75" x14ac:dyDescent="0.25">
      <c r="A18" s="174"/>
      <c r="B18" s="9" t="s">
        <v>9</v>
      </c>
      <c r="C18" s="29">
        <v>600000</v>
      </c>
      <c r="D18" s="29">
        <v>518339</v>
      </c>
      <c r="E18" s="66">
        <v>86.39</v>
      </c>
      <c r="F18" s="11"/>
    </row>
    <row r="19" spans="1:8" ht="15.75" x14ac:dyDescent="0.25">
      <c r="A19" s="174"/>
      <c r="B19" s="2" t="s">
        <v>3</v>
      </c>
      <c r="C19" s="86">
        <v>0</v>
      </c>
      <c r="D19" s="86">
        <v>0</v>
      </c>
      <c r="E19" s="56">
        <v>0</v>
      </c>
      <c r="F19" s="2"/>
    </row>
    <row r="20" spans="1:8" ht="15.75" x14ac:dyDescent="0.25">
      <c r="A20" s="174"/>
      <c r="B20" s="2" t="s">
        <v>4</v>
      </c>
      <c r="C20" s="73">
        <v>0</v>
      </c>
      <c r="D20" s="73">
        <v>0</v>
      </c>
      <c r="E20" s="6">
        <v>0</v>
      </c>
      <c r="F20" s="2"/>
    </row>
    <row r="21" spans="1:8" ht="15.75" x14ac:dyDescent="0.25">
      <c r="A21" s="174"/>
      <c r="B21" s="2" t="s">
        <v>5</v>
      </c>
      <c r="C21" s="6">
        <f t="shared" ref="C21:E21" si="1">C18</f>
        <v>600000</v>
      </c>
      <c r="D21" s="6">
        <f t="shared" si="1"/>
        <v>518339</v>
      </c>
      <c r="E21" s="6">
        <f t="shared" si="1"/>
        <v>86.39</v>
      </c>
      <c r="F21" s="2"/>
    </row>
    <row r="22" spans="1:8" ht="15.75" hidden="1" x14ac:dyDescent="0.25">
      <c r="A22" s="174"/>
      <c r="B22" s="2" t="s">
        <v>6</v>
      </c>
      <c r="C22" s="6">
        <v>1072.7</v>
      </c>
      <c r="D22" s="73">
        <v>973.16</v>
      </c>
      <c r="E22" s="6">
        <f>D22/C22*100</f>
        <v>90.720611540971376</v>
      </c>
      <c r="F22" s="2"/>
    </row>
    <row r="23" spans="1:8" ht="15.75" hidden="1" x14ac:dyDescent="0.25">
      <c r="A23" s="174"/>
      <c r="B23" s="2" t="s">
        <v>7</v>
      </c>
      <c r="C23" s="73"/>
      <c r="D23" s="73"/>
      <c r="E23" s="73"/>
      <c r="F23" s="2"/>
    </row>
    <row r="24" spans="1:8" ht="15.75" hidden="1" x14ac:dyDescent="0.25">
      <c r="A24" s="62"/>
      <c r="B24" s="180" t="s">
        <v>26</v>
      </c>
      <c r="C24" s="180"/>
      <c r="D24" s="180"/>
      <c r="E24" s="180"/>
      <c r="F24" s="181"/>
    </row>
    <row r="25" spans="1:8" ht="409.5" hidden="1" x14ac:dyDescent="0.25">
      <c r="A25" s="174" t="s">
        <v>27</v>
      </c>
      <c r="B25" s="58" t="s">
        <v>28</v>
      </c>
      <c r="C25" s="73"/>
      <c r="D25" s="73"/>
      <c r="E25" s="73"/>
      <c r="F25" s="32" t="s">
        <v>140</v>
      </c>
      <c r="H25" s="75"/>
    </row>
    <row r="26" spans="1:8" ht="15.75" hidden="1" x14ac:dyDescent="0.25">
      <c r="A26" s="182"/>
      <c r="B26" s="9" t="s">
        <v>29</v>
      </c>
      <c r="C26" s="61">
        <f>C27+C28+C29+C30+C31</f>
        <v>25770.52</v>
      </c>
      <c r="D26" s="60">
        <f>D27+D28+D29+D30+D31</f>
        <v>24340.690000000002</v>
      </c>
      <c r="E26" s="61">
        <f>D26/C26*100</f>
        <v>94.451683551593064</v>
      </c>
      <c r="F26" s="64"/>
    </row>
    <row r="27" spans="1:8" ht="15.75" hidden="1" x14ac:dyDescent="0.25">
      <c r="A27" s="182"/>
      <c r="B27" s="2" t="s">
        <v>3</v>
      </c>
      <c r="C27" s="73">
        <v>150</v>
      </c>
      <c r="D27" s="73">
        <v>150</v>
      </c>
      <c r="E27" s="73">
        <f>D27/C27*100</f>
        <v>100</v>
      </c>
      <c r="F27" s="2"/>
    </row>
    <row r="28" spans="1:8" ht="15.75" hidden="1" x14ac:dyDescent="0.25">
      <c r="A28" s="182"/>
      <c r="B28" s="2" t="s">
        <v>4</v>
      </c>
      <c r="C28" s="73">
        <v>466.4</v>
      </c>
      <c r="D28" s="73">
        <v>466.4</v>
      </c>
      <c r="E28" s="73">
        <f>D28/C28*100</f>
        <v>100</v>
      </c>
      <c r="F28" s="2"/>
    </row>
    <row r="29" spans="1:8" ht="15.75" hidden="1" x14ac:dyDescent="0.25">
      <c r="A29" s="182"/>
      <c r="B29" s="2" t="s">
        <v>5</v>
      </c>
      <c r="C29" s="73">
        <v>24081.42</v>
      </c>
      <c r="D29" s="14">
        <v>22751.13</v>
      </c>
      <c r="E29" s="6">
        <f>D29/C29*100</f>
        <v>94.475865625864259</v>
      </c>
      <c r="F29" s="2"/>
    </row>
    <row r="30" spans="1:8" ht="15.75" hidden="1" x14ac:dyDescent="0.25">
      <c r="A30" s="182"/>
      <c r="B30" s="2" t="s">
        <v>6</v>
      </c>
      <c r="C30" s="6">
        <v>1072.7</v>
      </c>
      <c r="D30" s="73">
        <v>973.16</v>
      </c>
      <c r="E30" s="6">
        <f>D30/C30*100</f>
        <v>90.720611540971376</v>
      </c>
      <c r="F30" s="2"/>
    </row>
    <row r="31" spans="1:8" ht="15.75" hidden="1" x14ac:dyDescent="0.25">
      <c r="A31" s="182"/>
      <c r="B31" s="2" t="s">
        <v>7</v>
      </c>
      <c r="C31" s="73"/>
      <c r="D31" s="73"/>
      <c r="E31" s="59"/>
      <c r="F31" s="2"/>
    </row>
    <row r="32" spans="1:8" ht="306" hidden="1" customHeight="1" x14ac:dyDescent="0.25">
      <c r="A32" s="170" t="s">
        <v>30</v>
      </c>
      <c r="B32" s="58" t="s">
        <v>32</v>
      </c>
      <c r="C32" s="69"/>
      <c r="D32" s="69"/>
      <c r="E32" s="69"/>
      <c r="F32" s="131" t="s">
        <v>141</v>
      </c>
    </row>
    <row r="33" spans="1:6" ht="15.75" hidden="1" x14ac:dyDescent="0.25">
      <c r="A33" s="171"/>
      <c r="B33" s="9" t="s">
        <v>31</v>
      </c>
      <c r="C33" s="61">
        <f>C34+C35+C36+C37+C38</f>
        <v>16105.529999999999</v>
      </c>
      <c r="D33" s="60">
        <f>D34+D35+D36+D37+D38</f>
        <v>15715.82</v>
      </c>
      <c r="E33" s="61">
        <f>D33/C33*100</f>
        <v>97.580272117713605</v>
      </c>
      <c r="F33" s="2"/>
    </row>
    <row r="34" spans="1:6" ht="15.75" hidden="1" x14ac:dyDescent="0.25">
      <c r="A34" s="171"/>
      <c r="B34" s="2" t="s">
        <v>3</v>
      </c>
      <c r="C34" s="57">
        <v>82.55</v>
      </c>
      <c r="D34" s="57">
        <v>82.55</v>
      </c>
      <c r="E34" s="52">
        <v>97.539551157965988</v>
      </c>
      <c r="F34" s="2"/>
    </row>
    <row r="35" spans="1:6" ht="15.75" hidden="1" x14ac:dyDescent="0.25">
      <c r="A35" s="171"/>
      <c r="B35" s="2" t="s">
        <v>4</v>
      </c>
      <c r="C35" s="57">
        <v>184</v>
      </c>
      <c r="D35" s="57">
        <v>184</v>
      </c>
      <c r="E35" s="52">
        <v>97.539551157965988</v>
      </c>
      <c r="F35" s="2"/>
    </row>
    <row r="36" spans="1:6" ht="15.75" hidden="1" x14ac:dyDescent="0.25">
      <c r="A36" s="171"/>
      <c r="B36" s="2" t="s">
        <v>5</v>
      </c>
      <c r="C36" s="6">
        <v>15838.98</v>
      </c>
      <c r="D36" s="15">
        <v>15449.27</v>
      </c>
      <c r="E36" s="6">
        <f>D36/C36*100</f>
        <v>97.539551157965988</v>
      </c>
      <c r="F36" s="2"/>
    </row>
    <row r="37" spans="1:6" ht="15.75" hidden="1" x14ac:dyDescent="0.25">
      <c r="A37" s="171"/>
      <c r="B37" s="2" t="s">
        <v>6</v>
      </c>
      <c r="C37" s="57"/>
      <c r="D37" s="57"/>
      <c r="E37" s="57"/>
      <c r="F37" s="2"/>
    </row>
    <row r="38" spans="1:6" ht="15.75" hidden="1" x14ac:dyDescent="0.25">
      <c r="A38" s="172"/>
      <c r="B38" s="2" t="s">
        <v>7</v>
      </c>
      <c r="C38" s="57"/>
      <c r="D38" s="57"/>
      <c r="E38" s="57"/>
      <c r="F38" s="2"/>
    </row>
    <row r="39" spans="1:6" ht="264.75" hidden="1" customHeight="1" x14ac:dyDescent="0.25">
      <c r="A39" s="170" t="s">
        <v>35</v>
      </c>
      <c r="B39" s="58" t="s">
        <v>33</v>
      </c>
      <c r="C39" s="69"/>
      <c r="D39" s="69"/>
      <c r="E39" s="69"/>
      <c r="F39" s="10" t="s">
        <v>142</v>
      </c>
    </row>
    <row r="40" spans="1:6" ht="15.75" hidden="1" x14ac:dyDescent="0.25">
      <c r="A40" s="171"/>
      <c r="B40" s="9" t="s">
        <v>34</v>
      </c>
      <c r="C40" s="145">
        <f>C41+C42+C43+C44+C45</f>
        <v>15748</v>
      </c>
      <c r="D40" s="145">
        <f>D41+D42+D43+D44+D45</f>
        <v>15239.720000000001</v>
      </c>
      <c r="E40" s="61">
        <f>D40/C40*100</f>
        <v>96.772415544831091</v>
      </c>
      <c r="F40" s="2"/>
    </row>
    <row r="41" spans="1:6" ht="15.75" hidden="1" x14ac:dyDescent="0.25">
      <c r="A41" s="171"/>
      <c r="B41" s="2" t="s">
        <v>3</v>
      </c>
      <c r="C41" s="57"/>
      <c r="D41" s="57"/>
      <c r="E41" s="57"/>
      <c r="F41" s="2"/>
    </row>
    <row r="42" spans="1:6" ht="15.75" hidden="1" x14ac:dyDescent="0.25">
      <c r="A42" s="171"/>
      <c r="B42" s="2" t="s">
        <v>4</v>
      </c>
      <c r="C42" s="57">
        <v>681.7</v>
      </c>
      <c r="D42" s="57">
        <v>681.7</v>
      </c>
      <c r="E42" s="57">
        <f>D42/C42*100</f>
        <v>100</v>
      </c>
      <c r="F42" s="2"/>
    </row>
    <row r="43" spans="1:6" ht="15.75" hidden="1" x14ac:dyDescent="0.25">
      <c r="A43" s="171"/>
      <c r="B43" s="2" t="s">
        <v>5</v>
      </c>
      <c r="C43" s="57">
        <v>15066.3</v>
      </c>
      <c r="D43" s="15">
        <v>14558.02</v>
      </c>
      <c r="E43" s="6">
        <f>D43/C43*100</f>
        <v>96.626378075572632</v>
      </c>
      <c r="F43" s="2"/>
    </row>
    <row r="44" spans="1:6" ht="15.75" hidden="1" x14ac:dyDescent="0.25">
      <c r="A44" s="171"/>
      <c r="B44" s="2" t="s">
        <v>6</v>
      </c>
      <c r="C44" s="57"/>
      <c r="D44" s="57"/>
      <c r="E44" s="57"/>
      <c r="F44" s="2"/>
    </row>
    <row r="45" spans="1:6" ht="15.75" hidden="1" x14ac:dyDescent="0.25">
      <c r="A45" s="172"/>
      <c r="B45" s="2" t="s">
        <v>7</v>
      </c>
      <c r="C45" s="57"/>
      <c r="D45" s="57"/>
      <c r="E45" s="57"/>
      <c r="F45" s="2"/>
    </row>
    <row r="46" spans="1:6" ht="293.25" hidden="1" customHeight="1" x14ac:dyDescent="0.25">
      <c r="A46" s="170" t="s">
        <v>38</v>
      </c>
      <c r="B46" s="58" t="s">
        <v>36</v>
      </c>
      <c r="C46" s="69"/>
      <c r="D46" s="69"/>
      <c r="E46" s="69"/>
      <c r="F46" s="70" t="s">
        <v>105</v>
      </c>
    </row>
    <row r="47" spans="1:6" ht="15.75" hidden="1" x14ac:dyDescent="0.25">
      <c r="A47" s="171"/>
      <c r="B47" s="9" t="s">
        <v>37</v>
      </c>
      <c r="C47" s="61">
        <f>C48+C49+C50+C51+C52</f>
        <v>4015.9</v>
      </c>
      <c r="D47" s="61">
        <f>D48+D49+D50+D51+D52</f>
        <v>3924.9</v>
      </c>
      <c r="E47" s="65">
        <f>D47/C47*100</f>
        <v>97.734007320899423</v>
      </c>
      <c r="F47" s="2"/>
    </row>
    <row r="48" spans="1:6" ht="15.75" hidden="1" x14ac:dyDescent="0.25">
      <c r="A48" s="171"/>
      <c r="B48" s="2" t="s">
        <v>3</v>
      </c>
      <c r="C48" s="57"/>
      <c r="D48" s="57"/>
      <c r="E48" s="57"/>
      <c r="F48" s="2"/>
    </row>
    <row r="49" spans="1:7" ht="15.75" hidden="1" x14ac:dyDescent="0.25">
      <c r="A49" s="171"/>
      <c r="B49" s="2" t="s">
        <v>4</v>
      </c>
      <c r="C49" s="57">
        <v>49</v>
      </c>
      <c r="D49" s="57">
        <v>49</v>
      </c>
      <c r="E49" s="57">
        <f>D49/C49*100</f>
        <v>100</v>
      </c>
      <c r="F49" s="2"/>
    </row>
    <row r="50" spans="1:7" ht="15.75" hidden="1" x14ac:dyDescent="0.25">
      <c r="A50" s="171"/>
      <c r="B50" s="2" t="s">
        <v>5</v>
      </c>
      <c r="C50" s="6">
        <v>3966.9</v>
      </c>
      <c r="D50" s="6">
        <v>3875.9</v>
      </c>
      <c r="E50" s="42">
        <f>D50/C50*100</f>
        <v>97.706017293100416</v>
      </c>
      <c r="F50" s="2"/>
    </row>
    <row r="51" spans="1:7" ht="15.75" hidden="1" x14ac:dyDescent="0.25">
      <c r="A51" s="171"/>
      <c r="B51" s="2" t="s">
        <v>6</v>
      </c>
      <c r="C51" s="57"/>
      <c r="D51" s="57"/>
      <c r="E51" s="57"/>
      <c r="F51" s="2"/>
    </row>
    <row r="52" spans="1:7" ht="15.75" hidden="1" x14ac:dyDescent="0.25">
      <c r="A52" s="172"/>
      <c r="B52" s="2" t="s">
        <v>7</v>
      </c>
      <c r="C52" s="57"/>
      <c r="D52" s="57"/>
      <c r="E52" s="57"/>
      <c r="F52" s="2"/>
    </row>
    <row r="53" spans="1:7" ht="217.5" hidden="1" x14ac:dyDescent="0.25">
      <c r="A53" s="170" t="s">
        <v>41</v>
      </c>
      <c r="B53" s="58" t="s">
        <v>39</v>
      </c>
      <c r="C53" s="69"/>
      <c r="D53" s="69"/>
      <c r="E53" s="69"/>
      <c r="F53" s="30" t="s">
        <v>106</v>
      </c>
    </row>
    <row r="54" spans="1:7" ht="15.75" hidden="1" x14ac:dyDescent="0.25">
      <c r="A54" s="171"/>
      <c r="B54" s="9" t="s">
        <v>40</v>
      </c>
      <c r="C54" s="60">
        <f>C55+C56+C57+C58+C59</f>
        <v>9520.9</v>
      </c>
      <c r="D54" s="60">
        <f>D55+D56+D57+D58+D59</f>
        <v>9361.16</v>
      </c>
      <c r="E54" s="6">
        <f>D54/C54*100</f>
        <v>98.322217437427142</v>
      </c>
      <c r="F54" s="2"/>
    </row>
    <row r="55" spans="1:7" ht="15.75" hidden="1" x14ac:dyDescent="0.25">
      <c r="A55" s="171"/>
      <c r="B55" s="2" t="s">
        <v>3</v>
      </c>
      <c r="C55" s="57"/>
      <c r="D55" s="57"/>
      <c r="E55" s="57"/>
      <c r="F55" s="2"/>
    </row>
    <row r="56" spans="1:7" ht="15.75" hidden="1" x14ac:dyDescent="0.25">
      <c r="A56" s="171"/>
      <c r="B56" s="2" t="s">
        <v>4</v>
      </c>
      <c r="C56" s="57">
        <v>3211.5</v>
      </c>
      <c r="D56" s="57">
        <v>3211.5</v>
      </c>
      <c r="E56" s="57">
        <f>D56/C56*100</f>
        <v>100</v>
      </c>
      <c r="F56" s="2"/>
    </row>
    <row r="57" spans="1:7" ht="15.75" hidden="1" x14ac:dyDescent="0.25">
      <c r="A57" s="171"/>
      <c r="B57" s="2" t="s">
        <v>5</v>
      </c>
      <c r="C57" s="57">
        <v>6309.4</v>
      </c>
      <c r="D57" s="57">
        <v>6149.66</v>
      </c>
      <c r="E57" s="6">
        <f>D57/C57*100</f>
        <v>97.468222017941486</v>
      </c>
      <c r="F57" s="2"/>
    </row>
    <row r="58" spans="1:7" ht="15.75" hidden="1" x14ac:dyDescent="0.25">
      <c r="A58" s="171"/>
      <c r="B58" s="2" t="s">
        <v>6</v>
      </c>
      <c r="C58" s="57"/>
      <c r="D58" s="57"/>
      <c r="E58" s="57"/>
      <c r="F58" s="2"/>
    </row>
    <row r="59" spans="1:7" ht="15.75" hidden="1" x14ac:dyDescent="0.25">
      <c r="A59" s="172"/>
      <c r="B59" s="2" t="s">
        <v>7</v>
      </c>
      <c r="C59" s="57"/>
      <c r="D59" s="57"/>
      <c r="E59" s="57"/>
      <c r="F59" s="2"/>
      <c r="G59" s="71"/>
    </row>
    <row r="60" spans="1:7" ht="151.5" hidden="1" customHeight="1" x14ac:dyDescent="0.25">
      <c r="A60" s="170" t="s">
        <v>43</v>
      </c>
      <c r="B60" s="58" t="s">
        <v>42</v>
      </c>
      <c r="C60" s="11"/>
      <c r="D60" s="11"/>
      <c r="E60" s="11"/>
      <c r="F60" s="32" t="s">
        <v>107</v>
      </c>
    </row>
    <row r="61" spans="1:7" ht="15.75" hidden="1" x14ac:dyDescent="0.25">
      <c r="A61" s="171"/>
      <c r="B61" s="9" t="s">
        <v>44</v>
      </c>
      <c r="C61" s="60">
        <f>C62</f>
        <v>3235.6</v>
      </c>
      <c r="D61" s="60">
        <f>D62</f>
        <v>3060.22</v>
      </c>
      <c r="E61" s="61">
        <f>D61/C61*100</f>
        <v>94.579676103350224</v>
      </c>
      <c r="F61" s="2"/>
    </row>
    <row r="62" spans="1:7" ht="15.75" hidden="1" x14ac:dyDescent="0.25">
      <c r="A62" s="172"/>
      <c r="B62" s="2" t="s">
        <v>5</v>
      </c>
      <c r="C62" s="57">
        <v>3235.6</v>
      </c>
      <c r="D62" s="57">
        <v>3060.22</v>
      </c>
      <c r="E62" s="6">
        <f>D62/C62*100</f>
        <v>94.579676103350224</v>
      </c>
      <c r="F62" s="2"/>
    </row>
    <row r="63" spans="1:7" ht="380.25" customHeight="1" x14ac:dyDescent="0.25">
      <c r="A63" s="170">
        <v>2</v>
      </c>
      <c r="B63" s="5" t="s">
        <v>160</v>
      </c>
      <c r="C63" s="69"/>
      <c r="D63" s="69"/>
      <c r="E63" s="6"/>
      <c r="F63" s="10" t="s">
        <v>192</v>
      </c>
    </row>
    <row r="64" spans="1:7" ht="15.75" x14ac:dyDescent="0.25">
      <c r="A64" s="171"/>
      <c r="B64" s="9" t="s">
        <v>9</v>
      </c>
      <c r="C64" s="61">
        <v>3600000</v>
      </c>
      <c r="D64" s="61">
        <v>3600000</v>
      </c>
      <c r="E64" s="6">
        <f>D64/C64*100</f>
        <v>100</v>
      </c>
      <c r="F64" s="2"/>
    </row>
    <row r="65" spans="1:6" ht="15.75" x14ac:dyDescent="0.25">
      <c r="A65" s="171"/>
      <c r="B65" s="2" t="s">
        <v>3</v>
      </c>
      <c r="C65" s="69">
        <v>0</v>
      </c>
      <c r="D65" s="69">
        <v>0</v>
      </c>
      <c r="E65" s="6">
        <v>0</v>
      </c>
      <c r="F65" s="2"/>
    </row>
    <row r="66" spans="1:6" ht="15.75" x14ac:dyDescent="0.25">
      <c r="A66" s="171"/>
      <c r="B66" s="2" t="s">
        <v>4</v>
      </c>
      <c r="C66" s="69">
        <v>0</v>
      </c>
      <c r="D66" s="69">
        <v>0</v>
      </c>
      <c r="E66" s="6">
        <v>0</v>
      </c>
      <c r="F66" s="2"/>
    </row>
    <row r="67" spans="1:6" ht="15.75" x14ac:dyDescent="0.25">
      <c r="A67" s="171"/>
      <c r="B67" s="2" t="s">
        <v>5</v>
      </c>
      <c r="C67" s="6">
        <f t="shared" ref="C67:E67" si="2">C64</f>
        <v>3600000</v>
      </c>
      <c r="D67" s="6">
        <f t="shared" si="2"/>
        <v>3600000</v>
      </c>
      <c r="E67" s="6">
        <f t="shared" si="2"/>
        <v>100</v>
      </c>
      <c r="F67" s="2"/>
    </row>
    <row r="68" spans="1:6" ht="15.75" hidden="1" x14ac:dyDescent="0.25">
      <c r="A68" s="171"/>
      <c r="B68" s="2" t="s">
        <v>6</v>
      </c>
      <c r="C68" s="6">
        <v>1420</v>
      </c>
      <c r="D68" s="73">
        <v>1341.8</v>
      </c>
      <c r="E68" s="6">
        <f>D68/C68*100</f>
        <v>94.492957746478865</v>
      </c>
      <c r="F68" s="2"/>
    </row>
    <row r="69" spans="1:6" ht="15.75" hidden="1" x14ac:dyDescent="0.25">
      <c r="A69" s="171"/>
      <c r="B69" s="63" t="s">
        <v>7</v>
      </c>
      <c r="C69" s="67"/>
      <c r="D69" s="67"/>
      <c r="E69" s="74"/>
      <c r="F69" s="63"/>
    </row>
    <row r="70" spans="1:6" ht="15.75" hidden="1" x14ac:dyDescent="0.25">
      <c r="A70" s="179"/>
      <c r="B70" s="176" t="s">
        <v>26</v>
      </c>
      <c r="C70" s="177"/>
      <c r="D70" s="177"/>
      <c r="E70" s="177"/>
      <c r="F70" s="178"/>
    </row>
    <row r="71" spans="1:6" ht="305.25" hidden="1" customHeight="1" x14ac:dyDescent="0.25">
      <c r="A71" s="174" t="s">
        <v>27</v>
      </c>
      <c r="B71" s="58" t="s">
        <v>58</v>
      </c>
      <c r="C71" s="73"/>
      <c r="D71" s="73"/>
      <c r="E71" s="6"/>
      <c r="F71" s="32" t="s">
        <v>120</v>
      </c>
    </row>
    <row r="72" spans="1:6" ht="15.75" hidden="1" x14ac:dyDescent="0.25">
      <c r="A72" s="174"/>
      <c r="B72" s="9" t="s">
        <v>29</v>
      </c>
      <c r="C72" s="61">
        <f>C75+C76</f>
        <v>16851.900000000001</v>
      </c>
      <c r="D72" s="103">
        <f>D76+D75+D74</f>
        <v>16398.04</v>
      </c>
      <c r="E72" s="65">
        <f>D72/C72*100</f>
        <v>97.30677253010046</v>
      </c>
      <c r="F72" s="2"/>
    </row>
    <row r="73" spans="1:6" ht="15.75" hidden="1" x14ac:dyDescent="0.25">
      <c r="A73" s="174"/>
      <c r="B73" s="2" t="s">
        <v>3</v>
      </c>
      <c r="C73" s="73"/>
      <c r="D73" s="73"/>
      <c r="E73" s="6"/>
      <c r="F73" s="2"/>
    </row>
    <row r="74" spans="1:6" ht="15.75" hidden="1" x14ac:dyDescent="0.25">
      <c r="A74" s="174"/>
      <c r="B74" s="2" t="s">
        <v>4</v>
      </c>
      <c r="C74" s="73">
        <v>0</v>
      </c>
      <c r="D74" s="149">
        <v>1343.83</v>
      </c>
      <c r="E74" s="6">
        <v>100</v>
      </c>
      <c r="F74" s="2"/>
    </row>
    <row r="75" spans="1:6" ht="15.75" hidden="1" x14ac:dyDescent="0.25">
      <c r="A75" s="174"/>
      <c r="B75" s="2" t="s">
        <v>5</v>
      </c>
      <c r="C75" s="73">
        <v>15601.9</v>
      </c>
      <c r="D75" s="14">
        <v>13845.71</v>
      </c>
      <c r="E75" s="6">
        <f>D75/C75*100</f>
        <v>88.743742749280528</v>
      </c>
      <c r="F75" s="2"/>
    </row>
    <row r="76" spans="1:6" ht="15.75" hidden="1" x14ac:dyDescent="0.25">
      <c r="A76" s="174"/>
      <c r="B76" s="2" t="s">
        <v>6</v>
      </c>
      <c r="C76" s="6">
        <v>1250</v>
      </c>
      <c r="D76" s="73">
        <v>1208.5</v>
      </c>
      <c r="E76" s="6">
        <f>D76/C76*100</f>
        <v>96.679999999999993</v>
      </c>
      <c r="F76" s="2"/>
    </row>
    <row r="77" spans="1:6" ht="15.75" hidden="1" x14ac:dyDescent="0.25">
      <c r="A77" s="174"/>
      <c r="B77" s="2" t="s">
        <v>7</v>
      </c>
      <c r="C77" s="73"/>
      <c r="D77" s="73"/>
      <c r="E77" s="6"/>
      <c r="F77" s="2"/>
    </row>
    <row r="78" spans="1:6" ht="195" hidden="1" x14ac:dyDescent="0.25">
      <c r="A78" s="170" t="s">
        <v>30</v>
      </c>
      <c r="B78" s="58" t="s">
        <v>45</v>
      </c>
      <c r="C78" s="11"/>
      <c r="D78" s="11"/>
      <c r="E78" s="11"/>
      <c r="F78" s="77" t="s">
        <v>143</v>
      </c>
    </row>
    <row r="79" spans="1:6" ht="15.75" hidden="1" x14ac:dyDescent="0.25">
      <c r="A79" s="171"/>
      <c r="B79" s="9" t="s">
        <v>31</v>
      </c>
      <c r="C79" s="61">
        <f>C80+C81+C82+C83+C84</f>
        <v>11129.6</v>
      </c>
      <c r="D79" s="102">
        <f>D80+D81+D82+D83+D84</f>
        <v>11441.93</v>
      </c>
      <c r="E79" s="61">
        <f>D79/C79*100</f>
        <v>102.80630031627371</v>
      </c>
      <c r="F79" s="2"/>
    </row>
    <row r="80" spans="1:6" ht="15.75" hidden="1" x14ac:dyDescent="0.25">
      <c r="A80" s="171"/>
      <c r="B80" s="2" t="s">
        <v>3</v>
      </c>
      <c r="C80" s="69"/>
      <c r="D80" s="69"/>
      <c r="E80" s="6"/>
      <c r="F80" s="2"/>
    </row>
    <row r="81" spans="1:6" ht="15.75" hidden="1" x14ac:dyDescent="0.25">
      <c r="A81" s="171"/>
      <c r="B81" s="2" t="s">
        <v>4</v>
      </c>
      <c r="C81" s="69">
        <v>0</v>
      </c>
      <c r="D81" s="69">
        <v>518.9</v>
      </c>
      <c r="E81" s="6">
        <v>100</v>
      </c>
      <c r="F81" s="2"/>
    </row>
    <row r="82" spans="1:6" ht="15.75" hidden="1" x14ac:dyDescent="0.25">
      <c r="A82" s="171"/>
      <c r="B82" s="2" t="s">
        <v>5</v>
      </c>
      <c r="C82" s="6">
        <v>11129.6</v>
      </c>
      <c r="D82" s="15">
        <v>10923.03</v>
      </c>
      <c r="E82" s="6">
        <f>D82/C82*100</f>
        <v>98.14395845313399</v>
      </c>
      <c r="F82" s="2"/>
    </row>
    <row r="83" spans="1:6" ht="15.75" hidden="1" x14ac:dyDescent="0.25">
      <c r="A83" s="171"/>
      <c r="B83" s="2" t="s">
        <v>6</v>
      </c>
      <c r="C83" s="69"/>
      <c r="D83" s="69"/>
      <c r="E83" s="6"/>
      <c r="F83" s="2"/>
    </row>
    <row r="84" spans="1:6" ht="15.75" hidden="1" x14ac:dyDescent="0.25">
      <c r="A84" s="172"/>
      <c r="B84" s="2" t="s">
        <v>7</v>
      </c>
      <c r="C84" s="69"/>
      <c r="D84" s="69"/>
      <c r="E84" s="6"/>
      <c r="F84" s="2"/>
    </row>
    <row r="85" spans="1:6" ht="261" hidden="1" customHeight="1" x14ac:dyDescent="0.25">
      <c r="A85" s="170" t="s">
        <v>35</v>
      </c>
      <c r="B85" s="78" t="s">
        <v>46</v>
      </c>
      <c r="C85" s="11"/>
      <c r="D85" s="11"/>
      <c r="E85" s="11"/>
      <c r="F85" s="30" t="s">
        <v>144</v>
      </c>
    </row>
    <row r="86" spans="1:6" ht="15.75" hidden="1" x14ac:dyDescent="0.25">
      <c r="A86" s="171"/>
      <c r="B86" s="9" t="s">
        <v>34</v>
      </c>
      <c r="C86" s="61">
        <v>238.9</v>
      </c>
      <c r="D86" s="61">
        <v>109.95</v>
      </c>
      <c r="E86" s="61">
        <f>D86/C86*100</f>
        <v>46.023440770196736</v>
      </c>
      <c r="F86" s="11"/>
    </row>
    <row r="87" spans="1:6" ht="15.75" hidden="1" x14ac:dyDescent="0.25">
      <c r="A87" s="171"/>
      <c r="B87" s="2" t="s">
        <v>3</v>
      </c>
      <c r="C87" s="69"/>
      <c r="D87" s="69"/>
      <c r="E87" s="6"/>
      <c r="F87" s="2"/>
    </row>
    <row r="88" spans="1:6" ht="15.75" hidden="1" x14ac:dyDescent="0.25">
      <c r="A88" s="171"/>
      <c r="B88" s="2" t="s">
        <v>4</v>
      </c>
      <c r="C88" s="69"/>
      <c r="D88" s="69"/>
      <c r="E88" s="6"/>
      <c r="F88" s="2"/>
    </row>
    <row r="89" spans="1:6" ht="15.75" hidden="1" x14ac:dyDescent="0.25">
      <c r="A89" s="171"/>
      <c r="B89" s="2" t="s">
        <v>5</v>
      </c>
      <c r="C89" s="6">
        <v>238.9</v>
      </c>
      <c r="D89" s="6">
        <v>109.95</v>
      </c>
      <c r="E89" s="6">
        <f>D89/C89*100</f>
        <v>46.023440770196736</v>
      </c>
      <c r="F89" s="2"/>
    </row>
    <row r="90" spans="1:6" ht="15.75" hidden="1" x14ac:dyDescent="0.25">
      <c r="A90" s="171"/>
      <c r="B90" s="2" t="s">
        <v>6</v>
      </c>
      <c r="C90" s="69"/>
      <c r="D90" s="69"/>
      <c r="E90" s="6"/>
      <c r="F90" s="2"/>
    </row>
    <row r="91" spans="1:6" ht="15.75" hidden="1" x14ac:dyDescent="0.25">
      <c r="A91" s="172"/>
      <c r="B91" s="2" t="s">
        <v>7</v>
      </c>
      <c r="C91" s="69"/>
      <c r="D91" s="69"/>
      <c r="E91" s="6"/>
      <c r="F91" s="2"/>
    </row>
    <row r="92" spans="1:6" ht="15.75" hidden="1" x14ac:dyDescent="0.25">
      <c r="A92" s="68"/>
      <c r="B92" s="27" t="s">
        <v>10</v>
      </c>
      <c r="C92" s="175"/>
      <c r="D92" s="175"/>
      <c r="E92" s="175"/>
      <c r="F92" s="175"/>
    </row>
    <row r="93" spans="1:6" ht="277.5" customHeight="1" x14ac:dyDescent="0.25">
      <c r="A93" s="170">
        <v>3</v>
      </c>
      <c r="B93" s="12" t="s">
        <v>161</v>
      </c>
      <c r="C93" s="2"/>
      <c r="D93" s="2"/>
      <c r="E93" s="2"/>
      <c r="F93" s="10" t="s">
        <v>191</v>
      </c>
    </row>
    <row r="94" spans="1:6" ht="15.75" x14ac:dyDescent="0.25">
      <c r="A94" s="171"/>
      <c r="B94" s="9" t="s">
        <v>9</v>
      </c>
      <c r="C94" s="29">
        <v>146111630.94</v>
      </c>
      <c r="D94" s="29">
        <v>145798446.58000001</v>
      </c>
      <c r="E94" s="51">
        <f>D94/C94*100</f>
        <v>99.785654052326194</v>
      </c>
      <c r="F94" s="2"/>
    </row>
    <row r="95" spans="1:6" ht="15.75" x14ac:dyDescent="0.25">
      <c r="A95" s="171"/>
      <c r="B95" s="2" t="s">
        <v>3</v>
      </c>
      <c r="C95" s="6">
        <v>0</v>
      </c>
      <c r="D95" s="6">
        <v>0</v>
      </c>
      <c r="E95" s="52">
        <v>0</v>
      </c>
      <c r="F95" s="2"/>
    </row>
    <row r="96" spans="1:6" ht="15.75" x14ac:dyDescent="0.25">
      <c r="A96" s="171"/>
      <c r="B96" s="2" t="s">
        <v>4</v>
      </c>
      <c r="C96" s="6">
        <v>99430771</v>
      </c>
      <c r="D96" s="6">
        <v>99386536.700000003</v>
      </c>
      <c r="E96" s="52">
        <f>D96/C96*100</f>
        <v>99.955512464043963</v>
      </c>
      <c r="F96" s="2"/>
    </row>
    <row r="97" spans="1:6" ht="16.5" thickBot="1" x14ac:dyDescent="0.3">
      <c r="A97" s="171"/>
      <c r="B97" s="2" t="s">
        <v>5</v>
      </c>
      <c r="C97" s="6">
        <f>C94-C96</f>
        <v>46680859.939999998</v>
      </c>
      <c r="D97" s="6">
        <f>D94-D96</f>
        <v>46411909.88000001</v>
      </c>
      <c r="E97" s="52">
        <f>D97/C97*100</f>
        <v>99.423853672906461</v>
      </c>
      <c r="F97" s="2"/>
    </row>
    <row r="98" spans="1:6" ht="15.75" hidden="1" x14ac:dyDescent="0.25">
      <c r="A98" s="171"/>
      <c r="B98" s="2" t="s">
        <v>6</v>
      </c>
      <c r="C98" s="2"/>
      <c r="D98" s="2"/>
      <c r="E98" s="160"/>
      <c r="F98" s="2"/>
    </row>
    <row r="99" spans="1:6" ht="16.5" hidden="1" thickBot="1" x14ac:dyDescent="0.3">
      <c r="A99" s="172"/>
      <c r="B99" s="2" t="s">
        <v>7</v>
      </c>
      <c r="C99" s="89">
        <f>C114+C107</f>
        <v>57241.2</v>
      </c>
      <c r="D99" s="89">
        <f>D107+D114</f>
        <v>42298</v>
      </c>
      <c r="E99" s="52">
        <f>D99/C99*100</f>
        <v>73.894327861749929</v>
      </c>
      <c r="F99" s="2"/>
    </row>
    <row r="100" spans="1:6" ht="15.75" x14ac:dyDescent="0.25">
      <c r="A100" s="72"/>
      <c r="B100" s="176" t="s">
        <v>26</v>
      </c>
      <c r="C100" s="198"/>
      <c r="D100" s="198"/>
      <c r="E100" s="177"/>
      <c r="F100" s="178"/>
    </row>
    <row r="101" spans="1:6" ht="218.25" customHeight="1" x14ac:dyDescent="0.25">
      <c r="A101" s="170" t="s">
        <v>27</v>
      </c>
      <c r="B101" s="79" t="s">
        <v>47</v>
      </c>
      <c r="C101" s="2"/>
      <c r="D101" s="2"/>
      <c r="E101" s="2"/>
      <c r="F101" s="55" t="s">
        <v>193</v>
      </c>
    </row>
    <row r="102" spans="1:6" ht="15.75" x14ac:dyDescent="0.25">
      <c r="A102" s="171"/>
      <c r="B102" s="9" t="s">
        <v>48</v>
      </c>
      <c r="C102" s="29">
        <v>25894685.5</v>
      </c>
      <c r="D102" s="29">
        <v>25869698.699999999</v>
      </c>
      <c r="E102" s="29">
        <f>D102/C102*100</f>
        <v>99.903506068841807</v>
      </c>
      <c r="F102" s="43" t="s">
        <v>25</v>
      </c>
    </row>
    <row r="103" spans="1:6" ht="15.75" hidden="1" x14ac:dyDescent="0.25">
      <c r="A103" s="171"/>
      <c r="B103" s="2" t="s">
        <v>3</v>
      </c>
      <c r="C103" s="6"/>
      <c r="D103" s="6"/>
      <c r="E103" s="6"/>
      <c r="F103" s="2"/>
    </row>
    <row r="104" spans="1:6" ht="15.75" hidden="1" x14ac:dyDescent="0.25">
      <c r="A104" s="171"/>
      <c r="B104" s="2" t="s">
        <v>4</v>
      </c>
      <c r="C104" s="76">
        <v>114428.9</v>
      </c>
      <c r="D104" s="76">
        <v>114428.2</v>
      </c>
      <c r="E104" s="6">
        <f>D104/C104*100</f>
        <v>99.999388266425697</v>
      </c>
      <c r="F104" s="2"/>
    </row>
    <row r="105" spans="1:6" ht="15.75" hidden="1" x14ac:dyDescent="0.25">
      <c r="A105" s="171"/>
      <c r="B105" s="2" t="s">
        <v>5</v>
      </c>
      <c r="C105" s="3">
        <v>57594.2</v>
      </c>
      <c r="D105" s="3">
        <v>53160</v>
      </c>
      <c r="E105" s="6">
        <f>D105/C105*100</f>
        <v>92.30096086064222</v>
      </c>
      <c r="F105" s="2"/>
    </row>
    <row r="106" spans="1:6" ht="15.75" hidden="1" x14ac:dyDescent="0.25">
      <c r="A106" s="171"/>
      <c r="B106" s="2" t="s">
        <v>6</v>
      </c>
      <c r="C106" s="2"/>
      <c r="D106" s="2"/>
      <c r="E106" s="2"/>
      <c r="F106" s="2"/>
    </row>
    <row r="107" spans="1:6" ht="15.75" hidden="1" customHeight="1" x14ac:dyDescent="0.25">
      <c r="A107" s="172"/>
      <c r="B107" s="2" t="s">
        <v>7</v>
      </c>
      <c r="C107" s="76">
        <v>40704</v>
      </c>
      <c r="D107" s="76">
        <v>33622.1</v>
      </c>
      <c r="E107" s="6">
        <f>D107/C107*100</f>
        <v>82.601464229559738</v>
      </c>
      <c r="F107" s="2"/>
    </row>
    <row r="108" spans="1:6" ht="396.75" customHeight="1" x14ac:dyDescent="0.25">
      <c r="A108" s="170" t="s">
        <v>30</v>
      </c>
      <c r="B108" s="58" t="s">
        <v>49</v>
      </c>
      <c r="C108" s="2"/>
      <c r="D108" s="2"/>
      <c r="E108" s="2"/>
      <c r="F108" s="10" t="s">
        <v>193</v>
      </c>
    </row>
    <row r="109" spans="1:6" ht="15.75" x14ac:dyDescent="0.25">
      <c r="A109" s="171"/>
      <c r="B109" s="9" t="s">
        <v>48</v>
      </c>
      <c r="C109" s="29">
        <v>92288773.900000006</v>
      </c>
      <c r="D109" s="29">
        <v>92237931.900000006</v>
      </c>
      <c r="E109" s="29">
        <f>D109/C109*100</f>
        <v>99.944909875977885</v>
      </c>
      <c r="F109" s="2"/>
    </row>
    <row r="110" spans="1:6" ht="15.75" hidden="1" x14ac:dyDescent="0.25">
      <c r="A110" s="171"/>
      <c r="B110" s="2" t="s">
        <v>3</v>
      </c>
      <c r="C110" s="6">
        <v>2232.6</v>
      </c>
      <c r="D110" s="6">
        <v>2232.6</v>
      </c>
      <c r="E110" s="76">
        <f>D110/C110*100</f>
        <v>100</v>
      </c>
      <c r="F110" s="2"/>
    </row>
    <row r="111" spans="1:6" ht="15.75" hidden="1" x14ac:dyDescent="0.25">
      <c r="A111" s="171"/>
      <c r="B111" s="2" t="s">
        <v>4</v>
      </c>
      <c r="C111" s="76">
        <v>361255.1</v>
      </c>
      <c r="D111" s="76">
        <v>361255.1</v>
      </c>
      <c r="E111" s="6">
        <f>D111/C111*100</f>
        <v>100</v>
      </c>
      <c r="F111" s="2"/>
    </row>
    <row r="112" spans="1:6" ht="15.75" hidden="1" x14ac:dyDescent="0.25">
      <c r="A112" s="171"/>
      <c r="B112" s="2" t="s">
        <v>5</v>
      </c>
      <c r="C112" s="3">
        <v>81770.100000000006</v>
      </c>
      <c r="D112" s="6">
        <v>69163.399999999994</v>
      </c>
      <c r="E112" s="6">
        <f>D112/C112*100</f>
        <v>84.582750907727871</v>
      </c>
      <c r="F112" s="2"/>
    </row>
    <row r="113" spans="1:6" ht="15.75" hidden="1" x14ac:dyDescent="0.25">
      <c r="A113" s="171"/>
      <c r="B113" s="2" t="s">
        <v>6</v>
      </c>
      <c r="C113" s="2"/>
      <c r="D113" s="2"/>
      <c r="E113" s="2"/>
      <c r="F113" s="2"/>
    </row>
    <row r="114" spans="1:6" ht="15.75" hidden="1" x14ac:dyDescent="0.25">
      <c r="A114" s="172"/>
      <c r="B114" s="2" t="s">
        <v>7</v>
      </c>
      <c r="C114" s="6">
        <v>16537.2</v>
      </c>
      <c r="D114" s="76">
        <v>8675.9</v>
      </c>
      <c r="E114" s="6">
        <f>D114/C114*100</f>
        <v>52.462932056212651</v>
      </c>
      <c r="F114" s="2"/>
    </row>
    <row r="115" spans="1:6" ht="177" customHeight="1" x14ac:dyDescent="0.25">
      <c r="A115" s="170" t="s">
        <v>35</v>
      </c>
      <c r="B115" s="58" t="s">
        <v>50</v>
      </c>
      <c r="C115" s="2"/>
      <c r="D115" s="2"/>
      <c r="E115" s="2"/>
      <c r="F115" s="23" t="s">
        <v>194</v>
      </c>
    </row>
    <row r="116" spans="1:6" ht="15.75" x14ac:dyDescent="0.25">
      <c r="A116" s="171"/>
      <c r="B116" s="9" t="s">
        <v>48</v>
      </c>
      <c r="C116" s="49">
        <v>2632800</v>
      </c>
      <c r="D116" s="49">
        <v>2569581.9</v>
      </c>
      <c r="E116" s="83">
        <f>D116/C116*100</f>
        <v>97.598826344576111</v>
      </c>
      <c r="F116" s="84"/>
    </row>
    <row r="117" spans="1:6" ht="15.75" x14ac:dyDescent="0.25">
      <c r="A117" s="171"/>
      <c r="B117" s="2" t="s">
        <v>3</v>
      </c>
      <c r="C117" s="2">
        <v>791.6</v>
      </c>
      <c r="D117" s="2">
        <v>791.6</v>
      </c>
      <c r="E117" s="144">
        <f>D117/C117*100</f>
        <v>100</v>
      </c>
      <c r="F117" s="2"/>
    </row>
    <row r="118" spans="1:6" ht="15.75" x14ac:dyDescent="0.25">
      <c r="A118" s="171"/>
      <c r="B118" s="2" t="s">
        <v>4</v>
      </c>
      <c r="C118" s="14">
        <v>1582.9</v>
      </c>
      <c r="D118" s="14">
        <v>1582.9</v>
      </c>
      <c r="E118" s="144">
        <f>D118/C118*100</f>
        <v>100</v>
      </c>
      <c r="F118" s="2"/>
    </row>
    <row r="119" spans="1:6" ht="15.75" x14ac:dyDescent="0.25">
      <c r="A119" s="171"/>
      <c r="B119" s="2" t="s">
        <v>5</v>
      </c>
      <c r="C119" s="82">
        <v>17967.900000000001</v>
      </c>
      <c r="D119" s="82">
        <v>16831.5</v>
      </c>
      <c r="E119" s="15">
        <f>D119/C119*100</f>
        <v>93.675387774865172</v>
      </c>
      <c r="F119" s="2"/>
    </row>
    <row r="120" spans="1:6" ht="15.75" x14ac:dyDescent="0.25">
      <c r="A120" s="171"/>
      <c r="B120" s="2" t="s">
        <v>6</v>
      </c>
      <c r="C120" s="2"/>
      <c r="D120" s="2"/>
      <c r="E120" s="2"/>
      <c r="F120" s="2"/>
    </row>
    <row r="121" spans="1:6" ht="15.75" x14ac:dyDescent="0.25">
      <c r="A121" s="172"/>
      <c r="B121" s="2" t="s">
        <v>7</v>
      </c>
      <c r="C121" s="2"/>
      <c r="D121" s="2"/>
      <c r="E121" s="2"/>
      <c r="F121" s="2"/>
    </row>
    <row r="122" spans="1:6" ht="213.75" customHeight="1" x14ac:dyDescent="0.25">
      <c r="A122" s="170" t="s">
        <v>38</v>
      </c>
      <c r="B122" s="79" t="s">
        <v>162</v>
      </c>
      <c r="C122" s="2"/>
      <c r="D122" s="2"/>
      <c r="E122" s="2"/>
      <c r="F122" s="13" t="s">
        <v>195</v>
      </c>
    </row>
    <row r="123" spans="1:6" ht="15.75" x14ac:dyDescent="0.25">
      <c r="A123" s="171"/>
      <c r="B123" s="9" t="s">
        <v>48</v>
      </c>
      <c r="C123" s="139">
        <v>1815905</v>
      </c>
      <c r="D123" s="139">
        <v>1815905</v>
      </c>
      <c r="E123" s="29">
        <f>D123/C123*100</f>
        <v>100</v>
      </c>
      <c r="F123" s="2"/>
    </row>
    <row r="124" spans="1:6" ht="15.75" hidden="1" x14ac:dyDescent="0.25">
      <c r="A124" s="171"/>
      <c r="B124" s="2" t="s">
        <v>3</v>
      </c>
      <c r="C124" s="76">
        <v>4070.5</v>
      </c>
      <c r="D124" s="76">
        <v>4070.5</v>
      </c>
      <c r="E124" s="3">
        <f>D124/C124*100</f>
        <v>100</v>
      </c>
      <c r="F124" s="2"/>
    </row>
    <row r="125" spans="1:6" ht="15.75" hidden="1" x14ac:dyDescent="0.25">
      <c r="A125" s="171"/>
      <c r="B125" s="2" t="s">
        <v>4</v>
      </c>
      <c r="C125" s="76">
        <v>48813.4</v>
      </c>
      <c r="D125" s="76">
        <v>48071.6</v>
      </c>
      <c r="E125" s="6">
        <f>D125/C125*100</f>
        <v>98.480335317761103</v>
      </c>
      <c r="F125" s="2"/>
    </row>
    <row r="126" spans="1:6" ht="15.75" hidden="1" x14ac:dyDescent="0.25">
      <c r="A126" s="171"/>
      <c r="B126" s="2" t="s">
        <v>5</v>
      </c>
      <c r="C126" s="6">
        <v>26</v>
      </c>
      <c r="D126" s="6">
        <v>26</v>
      </c>
      <c r="E126" s="6">
        <f>D126/C126*100</f>
        <v>100</v>
      </c>
      <c r="F126" s="2"/>
    </row>
    <row r="127" spans="1:6" ht="15.75" hidden="1" x14ac:dyDescent="0.25">
      <c r="A127" s="171"/>
      <c r="B127" s="2" t="s">
        <v>6</v>
      </c>
      <c r="C127" s="2"/>
      <c r="D127" s="2"/>
      <c r="E127" s="2"/>
      <c r="F127" s="2"/>
    </row>
    <row r="128" spans="1:6" ht="15.75" hidden="1" x14ac:dyDescent="0.25">
      <c r="A128" s="172"/>
      <c r="B128" s="2" t="s">
        <v>7</v>
      </c>
      <c r="C128" s="2"/>
      <c r="D128" s="2"/>
      <c r="E128" s="2"/>
      <c r="F128" s="2"/>
    </row>
    <row r="129" spans="1:6" ht="216.75" customHeight="1" x14ac:dyDescent="0.25">
      <c r="A129" s="170" t="s">
        <v>41</v>
      </c>
      <c r="B129" s="58" t="s">
        <v>163</v>
      </c>
      <c r="C129" s="2"/>
      <c r="D129" s="2"/>
      <c r="E129" s="2"/>
      <c r="F129" s="163" t="s">
        <v>195</v>
      </c>
    </row>
    <row r="130" spans="1:6" ht="24.75" customHeight="1" x14ac:dyDescent="0.25">
      <c r="A130" s="171"/>
      <c r="B130" s="9" t="s">
        <v>48</v>
      </c>
      <c r="C130" s="8">
        <v>37887.5</v>
      </c>
      <c r="D130" s="8">
        <v>37887.5</v>
      </c>
      <c r="E130" s="19">
        <f>D130/C130*100</f>
        <v>100</v>
      </c>
      <c r="F130" s="2"/>
    </row>
    <row r="131" spans="1:6" ht="18.75" hidden="1" customHeight="1" x14ac:dyDescent="0.25">
      <c r="A131" s="171"/>
      <c r="B131" s="2" t="s">
        <v>3</v>
      </c>
      <c r="C131" s="3"/>
      <c r="D131" s="3"/>
      <c r="E131" s="3"/>
      <c r="F131" s="2"/>
    </row>
    <row r="132" spans="1:6" ht="18.75" hidden="1" customHeight="1" x14ac:dyDescent="0.25">
      <c r="A132" s="171"/>
      <c r="B132" s="2" t="s">
        <v>4</v>
      </c>
      <c r="C132" s="3"/>
      <c r="D132" s="3"/>
      <c r="E132" s="3"/>
      <c r="F132" s="2"/>
    </row>
    <row r="133" spans="1:6" ht="18.75" hidden="1" customHeight="1" x14ac:dyDescent="0.25">
      <c r="A133" s="171"/>
      <c r="B133" s="2" t="s">
        <v>5</v>
      </c>
      <c r="C133" s="36">
        <v>557.29999999999995</v>
      </c>
      <c r="D133" s="36">
        <v>531.6</v>
      </c>
      <c r="E133" s="6">
        <f>D133/C133*100</f>
        <v>95.388480172259122</v>
      </c>
      <c r="F133" s="2"/>
    </row>
    <row r="134" spans="1:6" ht="18.75" hidden="1" customHeight="1" x14ac:dyDescent="0.25">
      <c r="A134" s="171"/>
      <c r="B134" s="2" t="s">
        <v>6</v>
      </c>
      <c r="C134" s="2"/>
      <c r="D134" s="2"/>
      <c r="E134" s="2"/>
      <c r="F134" s="2"/>
    </row>
    <row r="135" spans="1:6" ht="18.75" hidden="1" customHeight="1" x14ac:dyDescent="0.25">
      <c r="A135" s="172"/>
      <c r="B135" s="2" t="s">
        <v>7</v>
      </c>
      <c r="C135" s="2"/>
      <c r="D135" s="2"/>
      <c r="E135" s="2"/>
      <c r="F135" s="2"/>
    </row>
    <row r="136" spans="1:6" ht="270" customHeight="1" x14ac:dyDescent="0.25">
      <c r="A136" s="170" t="s">
        <v>43</v>
      </c>
      <c r="B136" s="58" t="s">
        <v>164</v>
      </c>
      <c r="C136" s="2"/>
      <c r="D136" s="2"/>
      <c r="E136" s="2"/>
      <c r="F136" s="45" t="s">
        <v>195</v>
      </c>
    </row>
    <row r="137" spans="1:6" ht="18.75" customHeight="1" x14ac:dyDescent="0.25">
      <c r="A137" s="171"/>
      <c r="B137" s="9" t="s">
        <v>48</v>
      </c>
      <c r="C137" s="29">
        <v>34975.1</v>
      </c>
      <c r="D137" s="29">
        <v>34975.1</v>
      </c>
      <c r="E137" s="29">
        <f>D137/C137*100</f>
        <v>100</v>
      </c>
      <c r="F137" s="20"/>
    </row>
    <row r="138" spans="1:6" ht="15.75" x14ac:dyDescent="0.25">
      <c r="A138" s="171"/>
      <c r="B138" s="2" t="s">
        <v>3</v>
      </c>
      <c r="C138" s="6"/>
      <c r="D138" s="6"/>
      <c r="E138" s="80"/>
      <c r="F138" s="2"/>
    </row>
    <row r="139" spans="1:6" ht="15.75" x14ac:dyDescent="0.25">
      <c r="A139" s="171"/>
      <c r="B139" s="2" t="s">
        <v>4</v>
      </c>
      <c r="C139" s="6"/>
      <c r="D139" s="6"/>
      <c r="E139" s="3"/>
      <c r="F139" s="2"/>
    </row>
    <row r="140" spans="1:6" ht="15.75" x14ac:dyDescent="0.25">
      <c r="A140" s="171"/>
      <c r="B140" s="2" t="s">
        <v>5</v>
      </c>
      <c r="C140" s="37">
        <v>1424.5</v>
      </c>
      <c r="D140" s="37">
        <v>488</v>
      </c>
      <c r="E140" s="6">
        <f>D140/C140*100</f>
        <v>34.257634257634258</v>
      </c>
      <c r="F140" s="2"/>
    </row>
    <row r="141" spans="1:6" ht="15.75" x14ac:dyDescent="0.25">
      <c r="A141" s="171"/>
      <c r="B141" s="2" t="s">
        <v>6</v>
      </c>
      <c r="C141" s="2"/>
      <c r="D141" s="2"/>
      <c r="E141" s="2"/>
      <c r="F141" s="2"/>
    </row>
    <row r="142" spans="1:6" ht="15.75" x14ac:dyDescent="0.25">
      <c r="A142" s="172"/>
      <c r="B142" s="2" t="s">
        <v>7</v>
      </c>
      <c r="C142" s="2"/>
      <c r="D142" s="2"/>
      <c r="E142" s="2"/>
      <c r="F142" s="2"/>
    </row>
    <row r="143" spans="1:6" ht="242.25" customHeight="1" x14ac:dyDescent="0.25">
      <c r="A143" s="170" t="s">
        <v>51</v>
      </c>
      <c r="B143" s="58" t="s">
        <v>165</v>
      </c>
      <c r="C143" s="2"/>
      <c r="D143" s="2"/>
      <c r="E143" s="2"/>
      <c r="F143" s="48" t="s">
        <v>196</v>
      </c>
    </row>
    <row r="144" spans="1:6" ht="15.75" x14ac:dyDescent="0.25">
      <c r="A144" s="171"/>
      <c r="B144" s="9" t="s">
        <v>48</v>
      </c>
      <c r="C144" s="29">
        <v>4344754.9000000004</v>
      </c>
      <c r="D144" s="29">
        <v>4308790.5999999996</v>
      </c>
      <c r="E144" s="29">
        <f>D144/C144*100</f>
        <v>99.172236390135595</v>
      </c>
      <c r="F144" s="2"/>
    </row>
    <row r="145" spans="1:6" ht="15.75" hidden="1" x14ac:dyDescent="0.25">
      <c r="A145" s="171"/>
      <c r="B145" s="2" t="s">
        <v>3</v>
      </c>
      <c r="C145" s="3">
        <v>59768.1</v>
      </c>
      <c r="D145" s="3">
        <v>14567.59</v>
      </c>
      <c r="E145" s="56">
        <f>D145/C145*100</f>
        <v>24.373520322713958</v>
      </c>
      <c r="F145" s="2"/>
    </row>
    <row r="146" spans="1:6" ht="15.75" hidden="1" x14ac:dyDescent="0.25">
      <c r="A146" s="171"/>
      <c r="B146" s="2" t="s">
        <v>4</v>
      </c>
      <c r="C146" s="6"/>
      <c r="D146" s="6"/>
      <c r="E146" s="6"/>
      <c r="F146" s="2"/>
    </row>
    <row r="147" spans="1:6" ht="15.75" hidden="1" x14ac:dyDescent="0.25">
      <c r="A147" s="171"/>
      <c r="B147" s="2" t="s">
        <v>5</v>
      </c>
      <c r="C147" s="6">
        <v>1871.5</v>
      </c>
      <c r="D147" s="87">
        <v>1870.6</v>
      </c>
      <c r="E147" s="6">
        <f>D147/C147*100</f>
        <v>99.951910232433875</v>
      </c>
      <c r="F147" s="2"/>
    </row>
    <row r="148" spans="1:6" ht="15.75" hidden="1" x14ac:dyDescent="0.25">
      <c r="A148" s="171"/>
      <c r="B148" s="2" t="s">
        <v>6</v>
      </c>
      <c r="C148" s="3"/>
      <c r="D148" s="3"/>
      <c r="E148" s="2"/>
      <c r="F148" s="2"/>
    </row>
    <row r="149" spans="1:6" ht="15.75" hidden="1" x14ac:dyDescent="0.25">
      <c r="A149" s="172"/>
      <c r="B149" s="2" t="s">
        <v>7</v>
      </c>
      <c r="C149" s="6"/>
      <c r="D149" s="3"/>
      <c r="E149" s="3"/>
      <c r="F149" s="2"/>
    </row>
    <row r="150" spans="1:6" ht="228.75" customHeight="1" x14ac:dyDescent="0.25">
      <c r="A150" s="170" t="s">
        <v>57</v>
      </c>
      <c r="B150" s="79" t="s">
        <v>166</v>
      </c>
      <c r="C150" s="2"/>
      <c r="D150" s="2"/>
      <c r="E150" s="2"/>
      <c r="F150" s="10" t="s">
        <v>197</v>
      </c>
    </row>
    <row r="151" spans="1:6" ht="15.75" x14ac:dyDescent="0.25">
      <c r="A151" s="171"/>
      <c r="B151" s="9" t="s">
        <v>48</v>
      </c>
      <c r="C151" s="8">
        <v>3087525</v>
      </c>
      <c r="D151" s="8">
        <v>3034696.7</v>
      </c>
      <c r="E151" s="88">
        <f>D151/C151*100</f>
        <v>98.288975797766824</v>
      </c>
      <c r="F151" s="2"/>
    </row>
    <row r="152" spans="1:6" ht="15.75" hidden="1" customHeight="1" x14ac:dyDescent="0.25">
      <c r="A152" s="171"/>
      <c r="B152" s="2" t="s">
        <v>3</v>
      </c>
      <c r="C152" s="11"/>
      <c r="D152" s="11"/>
      <c r="E152" s="11"/>
      <c r="F152" s="11"/>
    </row>
    <row r="153" spans="1:6" ht="15.75" hidden="1" customHeight="1" x14ac:dyDescent="0.25">
      <c r="A153" s="171"/>
      <c r="B153" s="2" t="s">
        <v>4</v>
      </c>
      <c r="C153" s="81">
        <v>1723.4</v>
      </c>
      <c r="D153" s="6">
        <v>1723.4</v>
      </c>
      <c r="E153" s="56">
        <f>D153/C153*100</f>
        <v>100</v>
      </c>
      <c r="F153" s="11"/>
    </row>
    <row r="154" spans="1:6" ht="15.75" hidden="1" x14ac:dyDescent="0.25">
      <c r="A154" s="171"/>
      <c r="B154" s="2" t="s">
        <v>5</v>
      </c>
      <c r="C154" s="3">
        <v>1366.2</v>
      </c>
      <c r="D154" s="22">
        <v>1358.6</v>
      </c>
      <c r="E154" s="6">
        <f>D154/C154*100</f>
        <v>99.443712487190737</v>
      </c>
      <c r="F154" s="11"/>
    </row>
    <row r="155" spans="1:6" ht="15.75" hidden="1" customHeight="1" x14ac:dyDescent="0.25">
      <c r="A155" s="171"/>
      <c r="B155" s="2" t="s">
        <v>6</v>
      </c>
      <c r="C155" s="11"/>
      <c r="D155" s="11"/>
      <c r="E155" s="11"/>
      <c r="F155" s="11"/>
    </row>
    <row r="156" spans="1:6" ht="15.75" hidden="1" x14ac:dyDescent="0.25">
      <c r="A156" s="172"/>
      <c r="B156" s="2" t="s">
        <v>7</v>
      </c>
      <c r="C156" s="3"/>
      <c r="D156" s="22"/>
      <c r="E156" s="21"/>
      <c r="F156" s="11"/>
    </row>
    <row r="157" spans="1:6" ht="180.75" hidden="1" customHeight="1" x14ac:dyDescent="0.25">
      <c r="A157" s="170" t="s">
        <v>52</v>
      </c>
      <c r="B157" s="79" t="s">
        <v>54</v>
      </c>
      <c r="C157" s="11"/>
      <c r="D157" s="11"/>
      <c r="E157" s="11"/>
      <c r="F157" s="23" t="s">
        <v>108</v>
      </c>
    </row>
    <row r="158" spans="1:6" ht="15.75" hidden="1" x14ac:dyDescent="0.25">
      <c r="A158" s="171"/>
      <c r="B158" s="9" t="s">
        <v>48</v>
      </c>
      <c r="C158" s="29">
        <f>C161</f>
        <v>229.3</v>
      </c>
      <c r="D158" s="8">
        <f>D161</f>
        <v>154.30000000000001</v>
      </c>
      <c r="E158" s="29">
        <f>D158/C158*100</f>
        <v>67.291757522895765</v>
      </c>
      <c r="F158" s="2"/>
    </row>
    <row r="159" spans="1:6" ht="15.75" hidden="1" x14ac:dyDescent="0.25">
      <c r="A159" s="171"/>
      <c r="B159" s="2" t="s">
        <v>3</v>
      </c>
      <c r="C159" s="3"/>
      <c r="D159" s="3"/>
      <c r="E159" s="3"/>
      <c r="F159" s="2"/>
    </row>
    <row r="160" spans="1:6" ht="14.25" hidden="1" customHeight="1" x14ac:dyDescent="0.25">
      <c r="A160" s="171"/>
      <c r="B160" s="2" t="s">
        <v>4</v>
      </c>
      <c r="C160" s="6"/>
      <c r="D160" s="6"/>
      <c r="E160" s="3"/>
      <c r="F160" s="2"/>
    </row>
    <row r="161" spans="1:6" ht="15.75" hidden="1" x14ac:dyDescent="0.25">
      <c r="A161" s="171"/>
      <c r="B161" s="2" t="s">
        <v>5</v>
      </c>
      <c r="C161" s="37">
        <v>229.3</v>
      </c>
      <c r="D161" s="36">
        <v>154.30000000000001</v>
      </c>
      <c r="E161" s="37">
        <f>D161/C161*100</f>
        <v>67.291757522895765</v>
      </c>
      <c r="F161" s="2"/>
    </row>
    <row r="162" spans="1:6" ht="15.75" hidden="1" x14ac:dyDescent="0.25">
      <c r="A162" s="171"/>
      <c r="B162" s="2" t="s">
        <v>6</v>
      </c>
      <c r="C162" s="2"/>
      <c r="D162" s="2"/>
      <c r="E162" s="2"/>
      <c r="F162" s="2"/>
    </row>
    <row r="163" spans="1:6" ht="15.75" hidden="1" x14ac:dyDescent="0.25">
      <c r="A163" s="172"/>
      <c r="B163" s="2" t="s">
        <v>7</v>
      </c>
      <c r="C163" s="46"/>
      <c r="D163" s="46"/>
      <c r="E163" s="2"/>
      <c r="F163" s="2"/>
    </row>
    <row r="164" spans="1:6" ht="111" hidden="1" customHeight="1" x14ac:dyDescent="0.25">
      <c r="A164" s="170" t="s">
        <v>53</v>
      </c>
      <c r="B164" s="58" t="s">
        <v>56</v>
      </c>
      <c r="C164" s="2"/>
      <c r="D164" s="2"/>
      <c r="E164" s="2"/>
      <c r="F164" s="24" t="s">
        <v>109</v>
      </c>
    </row>
    <row r="165" spans="1:6" ht="15.75" hidden="1" x14ac:dyDescent="0.25">
      <c r="A165" s="171"/>
      <c r="B165" s="9" t="s">
        <v>48</v>
      </c>
      <c r="C165" s="8">
        <f>C168</f>
        <v>10712</v>
      </c>
      <c r="D165" s="8">
        <f>D168</f>
        <v>10638.3</v>
      </c>
      <c r="E165" s="29">
        <f>D165/C165*100</f>
        <v>99.311986557132187</v>
      </c>
      <c r="F165" s="2"/>
    </row>
    <row r="166" spans="1:6" ht="15.75" hidden="1" x14ac:dyDescent="0.25">
      <c r="A166" s="171"/>
      <c r="B166" s="2" t="s">
        <v>3</v>
      </c>
      <c r="C166" s="2"/>
      <c r="D166" s="2"/>
      <c r="E166" s="3"/>
      <c r="F166" s="2"/>
    </row>
    <row r="167" spans="1:6" ht="15.75" hidden="1" x14ac:dyDescent="0.25">
      <c r="A167" s="171"/>
      <c r="B167" s="2" t="s">
        <v>4</v>
      </c>
      <c r="C167" s="3"/>
      <c r="D167" s="3"/>
      <c r="E167" s="3"/>
      <c r="F167" s="2"/>
    </row>
    <row r="168" spans="1:6" ht="15.75" hidden="1" x14ac:dyDescent="0.25">
      <c r="A168" s="171"/>
      <c r="B168" s="2" t="s">
        <v>5</v>
      </c>
      <c r="C168" s="36">
        <v>10712</v>
      </c>
      <c r="D168" s="36">
        <v>10638.3</v>
      </c>
      <c r="E168" s="37">
        <f>D168/C168*100</f>
        <v>99.311986557132187</v>
      </c>
      <c r="F168" s="2"/>
    </row>
    <row r="169" spans="1:6" ht="15.75" hidden="1" x14ac:dyDescent="0.25">
      <c r="A169" s="171"/>
      <c r="B169" s="2" t="s">
        <v>6</v>
      </c>
      <c r="C169" s="2"/>
      <c r="D169" s="2"/>
      <c r="E169" s="2"/>
      <c r="F169" s="2"/>
    </row>
    <row r="170" spans="1:6" ht="12" hidden="1" customHeight="1" x14ac:dyDescent="0.25">
      <c r="A170" s="172"/>
      <c r="B170" s="2" t="s">
        <v>7</v>
      </c>
      <c r="C170" s="2"/>
      <c r="D170" s="2"/>
      <c r="E170" s="2"/>
      <c r="F170" s="2"/>
    </row>
    <row r="171" spans="1:6" ht="67.5" hidden="1" customHeight="1" x14ac:dyDescent="0.25">
      <c r="A171" s="170" t="s">
        <v>55</v>
      </c>
      <c r="B171" s="58" t="s">
        <v>42</v>
      </c>
      <c r="C171" s="2"/>
      <c r="D171" s="2"/>
      <c r="E171" s="2"/>
      <c r="F171" s="32" t="s">
        <v>110</v>
      </c>
    </row>
    <row r="172" spans="1:6" ht="20.25" hidden="1" customHeight="1" x14ac:dyDescent="0.25">
      <c r="A172" s="171"/>
      <c r="B172" s="9" t="s">
        <v>48</v>
      </c>
      <c r="C172" s="8">
        <f>C174+C175</f>
        <v>10299.5</v>
      </c>
      <c r="D172" s="8">
        <f>D174+D175</f>
        <v>10096.799999999999</v>
      </c>
      <c r="E172" s="29">
        <f>D172/C172*100</f>
        <v>98.031943298218351</v>
      </c>
      <c r="F172" s="2"/>
    </row>
    <row r="173" spans="1:6" ht="15.75" hidden="1" x14ac:dyDescent="0.25">
      <c r="A173" s="171"/>
      <c r="B173" s="2" t="s">
        <v>3</v>
      </c>
      <c r="C173" s="3"/>
      <c r="D173" s="3"/>
      <c r="E173" s="3"/>
      <c r="F173" s="2"/>
    </row>
    <row r="174" spans="1:6" ht="15.75" hidden="1" x14ac:dyDescent="0.25">
      <c r="A174" s="171"/>
      <c r="B174" s="2" t="s">
        <v>4</v>
      </c>
      <c r="C174" s="3">
        <v>4200.2</v>
      </c>
      <c r="D174" s="3">
        <v>4121.2</v>
      </c>
      <c r="E174" s="6">
        <f>D174/C174*100</f>
        <v>98.119137183943621</v>
      </c>
      <c r="F174" s="2"/>
    </row>
    <row r="175" spans="1:6" ht="15.75" hidden="1" x14ac:dyDescent="0.25">
      <c r="A175" s="171"/>
      <c r="B175" s="2" t="s">
        <v>5</v>
      </c>
      <c r="C175" s="3">
        <v>6099.3</v>
      </c>
      <c r="D175" s="3">
        <v>5975.6</v>
      </c>
      <c r="E175" s="6">
        <f>D175/C175*100</f>
        <v>97.971898414572166</v>
      </c>
      <c r="F175" s="2"/>
    </row>
    <row r="176" spans="1:6" ht="15.75" hidden="1" x14ac:dyDescent="0.25">
      <c r="A176" s="171"/>
      <c r="B176" s="2" t="s">
        <v>6</v>
      </c>
      <c r="C176" s="2"/>
      <c r="D176" s="2"/>
      <c r="E176" s="2"/>
      <c r="F176" s="2"/>
    </row>
    <row r="177" spans="1:6" ht="16.5" hidden="1" customHeight="1" x14ac:dyDescent="0.25">
      <c r="A177" s="172"/>
      <c r="B177" s="2" t="s">
        <v>7</v>
      </c>
      <c r="C177" s="2"/>
      <c r="D177" s="2"/>
      <c r="E177" s="2"/>
      <c r="F177" s="2"/>
    </row>
    <row r="178" spans="1:6" ht="409.5" customHeight="1" x14ac:dyDescent="0.25">
      <c r="A178" s="170">
        <v>4</v>
      </c>
      <c r="B178" s="5" t="s">
        <v>167</v>
      </c>
      <c r="C178" s="2"/>
      <c r="D178" s="2"/>
      <c r="E178" s="2"/>
      <c r="F178" s="164" t="s">
        <v>198</v>
      </c>
    </row>
    <row r="179" spans="1:6" ht="19.5" customHeight="1" x14ac:dyDescent="0.25">
      <c r="A179" s="171"/>
      <c r="B179" s="7" t="s">
        <v>9</v>
      </c>
      <c r="C179" s="19">
        <v>6500</v>
      </c>
      <c r="D179" s="19">
        <v>6500</v>
      </c>
      <c r="E179" s="161">
        <f>D179/C179*100</f>
        <v>100</v>
      </c>
      <c r="F179" s="2"/>
    </row>
    <row r="180" spans="1:6" ht="15.75" x14ac:dyDescent="0.25">
      <c r="A180" s="171"/>
      <c r="B180" s="2" t="s">
        <v>3</v>
      </c>
      <c r="C180" s="2">
        <v>0</v>
      </c>
      <c r="D180" s="2">
        <v>0</v>
      </c>
      <c r="E180" s="56">
        <v>0</v>
      </c>
      <c r="F180" s="2"/>
    </row>
    <row r="181" spans="1:6" ht="15.75" x14ac:dyDescent="0.25">
      <c r="A181" s="171"/>
      <c r="B181" s="2" t="s">
        <v>4</v>
      </c>
      <c r="C181" s="2">
        <v>0</v>
      </c>
      <c r="D181" s="2">
        <v>0</v>
      </c>
      <c r="E181" s="56">
        <v>0</v>
      </c>
      <c r="F181" s="2"/>
    </row>
    <row r="182" spans="1:6" ht="18.75" x14ac:dyDescent="0.25">
      <c r="A182" s="171"/>
      <c r="B182" s="2" t="s">
        <v>5</v>
      </c>
      <c r="C182" s="140">
        <v>6500</v>
      </c>
      <c r="D182" s="147">
        <v>6500</v>
      </c>
      <c r="E182" s="56">
        <f>D182/C182*100</f>
        <v>100</v>
      </c>
      <c r="F182" s="2"/>
    </row>
    <row r="183" spans="1:6" ht="15.75" hidden="1" x14ac:dyDescent="0.25">
      <c r="A183" s="171"/>
      <c r="B183" s="2" t="s">
        <v>6</v>
      </c>
      <c r="C183" s="2"/>
      <c r="D183" s="2"/>
      <c r="E183" s="2"/>
      <c r="F183" s="2"/>
    </row>
    <row r="184" spans="1:6" ht="15.75" hidden="1" x14ac:dyDescent="0.25">
      <c r="A184" s="172"/>
      <c r="B184" s="2" t="s">
        <v>7</v>
      </c>
      <c r="C184" s="6"/>
      <c r="D184" s="6"/>
      <c r="E184" s="2"/>
      <c r="F184" s="2"/>
    </row>
    <row r="185" spans="1:6" ht="31.5" hidden="1" x14ac:dyDescent="0.25">
      <c r="A185" s="11"/>
      <c r="B185" s="28" t="s">
        <v>12</v>
      </c>
      <c r="C185" s="2"/>
      <c r="D185" s="2"/>
      <c r="E185" s="2"/>
      <c r="F185" s="2"/>
    </row>
    <row r="186" spans="1:6" ht="114.75" x14ac:dyDescent="0.25">
      <c r="A186" s="170">
        <v>5</v>
      </c>
      <c r="B186" s="5" t="s">
        <v>168</v>
      </c>
      <c r="C186" s="2"/>
      <c r="D186" s="2"/>
      <c r="E186" s="2"/>
      <c r="F186" s="31" t="s">
        <v>145</v>
      </c>
    </row>
    <row r="187" spans="1:6" ht="15.75" x14ac:dyDescent="0.25">
      <c r="A187" s="171"/>
      <c r="B187" s="9" t="s">
        <v>9</v>
      </c>
      <c r="C187" s="51">
        <v>16710018</v>
      </c>
      <c r="D187" s="51">
        <v>16083800.300000001</v>
      </c>
      <c r="E187" s="29">
        <f>D187/C187*100</f>
        <v>96.252441499464581</v>
      </c>
      <c r="F187" s="2"/>
    </row>
    <row r="188" spans="1:6" ht="15.75" x14ac:dyDescent="0.25">
      <c r="A188" s="171"/>
      <c r="B188" s="25" t="s">
        <v>204</v>
      </c>
      <c r="C188" s="47">
        <v>0</v>
      </c>
      <c r="D188" s="3">
        <v>0</v>
      </c>
      <c r="E188" s="6">
        <v>0</v>
      </c>
      <c r="F188" s="2"/>
    </row>
    <row r="189" spans="1:6" ht="15.75" x14ac:dyDescent="0.25">
      <c r="A189" s="171"/>
      <c r="B189" s="2" t="s">
        <v>4</v>
      </c>
      <c r="C189" s="6">
        <v>604000.1</v>
      </c>
      <c r="D189" s="3">
        <v>604000.1</v>
      </c>
      <c r="E189" s="6">
        <f>D189/C189*100</f>
        <v>100</v>
      </c>
      <c r="F189" s="2"/>
    </row>
    <row r="190" spans="1:6" ht="15.75" x14ac:dyDescent="0.25">
      <c r="A190" s="171"/>
      <c r="B190" s="2" t="s">
        <v>5</v>
      </c>
      <c r="C190" s="52">
        <f>C187-C189</f>
        <v>16106017.9</v>
      </c>
      <c r="D190" s="52">
        <f>D187-D189</f>
        <v>15479800.200000001</v>
      </c>
      <c r="E190" s="6">
        <f>D190/C190*100</f>
        <v>96.111902371597395</v>
      </c>
      <c r="F190" s="2"/>
    </row>
    <row r="191" spans="1:6" ht="15.75" hidden="1" x14ac:dyDescent="0.25">
      <c r="A191" s="171"/>
      <c r="B191" s="2" t="s">
        <v>6</v>
      </c>
      <c r="C191" s="52">
        <f>C199+C206+C213+C220</f>
        <v>5275.9699999999993</v>
      </c>
      <c r="D191" s="52">
        <f>D199+D206+D213+D220</f>
        <v>5225.329999999999</v>
      </c>
      <c r="E191" s="6">
        <f>D191/C191*100</f>
        <v>99.040176498350064</v>
      </c>
      <c r="F191" s="2"/>
    </row>
    <row r="192" spans="1:6" ht="31.5" hidden="1" x14ac:dyDescent="0.25">
      <c r="A192" s="171"/>
      <c r="B192" s="91" t="s">
        <v>14</v>
      </c>
      <c r="C192" s="85">
        <f>C200+C207+C221</f>
        <v>5200</v>
      </c>
      <c r="D192" s="85">
        <f>D200+D207+D221</f>
        <v>5200</v>
      </c>
      <c r="E192" s="74">
        <f>D192/C192*100</f>
        <v>100</v>
      </c>
      <c r="F192" s="63"/>
    </row>
    <row r="193" spans="1:6" ht="16.5" hidden="1" thickBot="1" x14ac:dyDescent="0.3">
      <c r="A193" s="212"/>
      <c r="B193" s="209" t="s">
        <v>26</v>
      </c>
      <c r="C193" s="210"/>
      <c r="D193" s="210"/>
      <c r="E193" s="210"/>
      <c r="F193" s="211"/>
    </row>
    <row r="194" spans="1:6" ht="249.75" hidden="1" customHeight="1" x14ac:dyDescent="0.25">
      <c r="A194" s="170" t="s">
        <v>27</v>
      </c>
      <c r="B194" s="95" t="s">
        <v>42</v>
      </c>
      <c r="C194" s="96"/>
      <c r="D194" s="96"/>
      <c r="E194" s="96"/>
      <c r="F194" s="97" t="s">
        <v>125</v>
      </c>
    </row>
    <row r="195" spans="1:6" ht="15.75" hidden="1" x14ac:dyDescent="0.25">
      <c r="A195" s="171"/>
      <c r="B195" s="9" t="s">
        <v>48</v>
      </c>
      <c r="C195" s="51">
        <v>15945745.57</v>
      </c>
      <c r="D195" s="51">
        <v>15893750.890000001</v>
      </c>
      <c r="E195" s="29">
        <f>D195/C195*100</f>
        <v>99.67392757038705</v>
      </c>
      <c r="F195" s="2"/>
    </row>
    <row r="196" spans="1:6" ht="15.75" hidden="1" x14ac:dyDescent="0.25">
      <c r="A196" s="171"/>
      <c r="B196" s="25" t="s">
        <v>3</v>
      </c>
      <c r="C196" s="3"/>
      <c r="D196" s="3"/>
      <c r="E196" s="2"/>
      <c r="F196" s="2"/>
    </row>
    <row r="197" spans="1:6" ht="15.75" hidden="1" x14ac:dyDescent="0.25">
      <c r="A197" s="171"/>
      <c r="B197" s="2" t="s">
        <v>4</v>
      </c>
      <c r="C197" s="6">
        <v>14400</v>
      </c>
      <c r="D197" s="6">
        <v>14400</v>
      </c>
      <c r="E197" s="86">
        <f>D197/C197*100</f>
        <v>100</v>
      </c>
      <c r="F197" s="2"/>
    </row>
    <row r="198" spans="1:6" ht="15.75" hidden="1" x14ac:dyDescent="0.25">
      <c r="A198" s="171"/>
      <c r="B198" s="2" t="s">
        <v>5</v>
      </c>
      <c r="C198" s="3"/>
      <c r="D198" s="3"/>
      <c r="E198" s="86"/>
      <c r="F198" s="2"/>
    </row>
    <row r="199" spans="1:6" ht="15.75" hidden="1" x14ac:dyDescent="0.25">
      <c r="A199" s="171"/>
      <c r="B199" s="2" t="s">
        <v>6</v>
      </c>
      <c r="C199" s="93">
        <v>810</v>
      </c>
      <c r="D199" s="92">
        <v>801.43</v>
      </c>
      <c r="E199" s="37">
        <f>D199/C199*100</f>
        <v>98.941975308641972</v>
      </c>
      <c r="F199" s="2"/>
    </row>
    <row r="200" spans="1:6" ht="15.75" hidden="1" x14ac:dyDescent="0.25">
      <c r="A200" s="172"/>
      <c r="B200" s="25" t="s">
        <v>15</v>
      </c>
      <c r="C200" s="86">
        <v>5200</v>
      </c>
      <c r="D200" s="86">
        <v>5200</v>
      </c>
      <c r="E200" s="86">
        <f>D200/C200*100</f>
        <v>100</v>
      </c>
      <c r="F200" s="2"/>
    </row>
    <row r="201" spans="1:6" ht="280.5" hidden="1" customHeight="1" x14ac:dyDescent="0.25">
      <c r="A201" s="170" t="s">
        <v>30</v>
      </c>
      <c r="B201" s="58" t="s">
        <v>61</v>
      </c>
      <c r="C201" s="2"/>
      <c r="D201" s="2"/>
      <c r="E201" s="2"/>
      <c r="F201" s="137" t="s">
        <v>126</v>
      </c>
    </row>
    <row r="202" spans="1:6" ht="15.75" hidden="1" x14ac:dyDescent="0.25">
      <c r="A202" s="171"/>
      <c r="B202" s="9" t="s">
        <v>48</v>
      </c>
      <c r="C202" s="29">
        <v>1989.12</v>
      </c>
      <c r="D202" s="8">
        <v>1947.1</v>
      </c>
      <c r="E202" s="29">
        <f>D202/C202*100</f>
        <v>97.887508043758046</v>
      </c>
      <c r="F202" s="2"/>
    </row>
    <row r="203" spans="1:6" ht="15.75" hidden="1" x14ac:dyDescent="0.25">
      <c r="A203" s="171"/>
      <c r="B203" s="25" t="s">
        <v>3</v>
      </c>
      <c r="C203" s="2"/>
      <c r="D203" s="2"/>
      <c r="E203" s="2"/>
      <c r="F203" s="2"/>
    </row>
    <row r="204" spans="1:6" ht="15.75" hidden="1" x14ac:dyDescent="0.25">
      <c r="A204" s="171"/>
      <c r="B204" s="2" t="s">
        <v>4</v>
      </c>
      <c r="C204" s="11"/>
      <c r="D204" s="11"/>
      <c r="E204" s="11"/>
      <c r="F204" s="11"/>
    </row>
    <row r="205" spans="1:6" ht="15.75" hidden="1" x14ac:dyDescent="0.25">
      <c r="A205" s="171"/>
      <c r="B205" s="2" t="s">
        <v>5</v>
      </c>
      <c r="C205" s="11"/>
      <c r="D205" s="11"/>
      <c r="E205" s="11"/>
      <c r="F205" s="11"/>
    </row>
    <row r="206" spans="1:6" ht="15.75" hidden="1" x14ac:dyDescent="0.25">
      <c r="A206" s="171"/>
      <c r="B206" s="2" t="s">
        <v>6</v>
      </c>
      <c r="C206" s="6">
        <v>1989.12</v>
      </c>
      <c r="D206" s="3">
        <v>1947.1</v>
      </c>
      <c r="E206" s="6">
        <f>D206/C206*100</f>
        <v>97.887508043758046</v>
      </c>
      <c r="F206" s="11"/>
    </row>
    <row r="207" spans="1:6" ht="15.75" hidden="1" x14ac:dyDescent="0.25">
      <c r="A207" s="172"/>
      <c r="B207" s="25" t="s">
        <v>15</v>
      </c>
      <c r="C207" s="11"/>
      <c r="D207" s="11"/>
      <c r="E207" s="11"/>
      <c r="F207" s="11"/>
    </row>
    <row r="208" spans="1:6" ht="374.25" hidden="1" customHeight="1" x14ac:dyDescent="0.25">
      <c r="A208" s="174" t="s">
        <v>35</v>
      </c>
      <c r="B208" s="58" t="s">
        <v>59</v>
      </c>
      <c r="C208" s="11"/>
      <c r="D208" s="11"/>
      <c r="E208" s="11"/>
      <c r="F208" s="32" t="s">
        <v>127</v>
      </c>
    </row>
    <row r="209" spans="1:6" ht="15.75" hidden="1" x14ac:dyDescent="0.25">
      <c r="A209" s="174"/>
      <c r="B209" s="9" t="s">
        <v>48</v>
      </c>
      <c r="C209" s="8">
        <f>C210+C211+C212+C213+C214</f>
        <v>13993.480000000001</v>
      </c>
      <c r="D209" s="8">
        <f>D210+D211+D212+D213+D214</f>
        <v>13993.480000000001</v>
      </c>
      <c r="E209" s="8">
        <f>D209/C209*100</f>
        <v>100</v>
      </c>
      <c r="F209" s="11"/>
    </row>
    <row r="210" spans="1:6" ht="15.75" hidden="1" x14ac:dyDescent="0.25">
      <c r="A210" s="174"/>
      <c r="B210" s="25" t="s">
        <v>3</v>
      </c>
      <c r="C210" s="86">
        <v>6492.05</v>
      </c>
      <c r="D210" s="86">
        <v>6492.05</v>
      </c>
      <c r="E210" s="86">
        <f>D210/C210*100</f>
        <v>100</v>
      </c>
      <c r="F210" s="11"/>
    </row>
    <row r="211" spans="1:6" ht="15.75" hidden="1" x14ac:dyDescent="0.25">
      <c r="A211" s="174"/>
      <c r="B211" s="25" t="s">
        <v>17</v>
      </c>
      <c r="C211" s="86">
        <v>5049.58</v>
      </c>
      <c r="D211" s="86">
        <v>5049.58</v>
      </c>
      <c r="E211" s="86">
        <f>D211/C211*100</f>
        <v>100</v>
      </c>
      <c r="F211" s="11"/>
    </row>
    <row r="212" spans="1:6" ht="15.75" hidden="1" x14ac:dyDescent="0.25">
      <c r="A212" s="174"/>
      <c r="B212" s="2" t="s">
        <v>5</v>
      </c>
      <c r="C212" s="86"/>
      <c r="D212" s="86"/>
      <c r="E212" s="86"/>
      <c r="F212" s="11"/>
    </row>
    <row r="213" spans="1:6" ht="15.75" hidden="1" x14ac:dyDescent="0.25">
      <c r="A213" s="174"/>
      <c r="B213" s="2" t="s">
        <v>6</v>
      </c>
      <c r="C213" s="86">
        <v>2451.85</v>
      </c>
      <c r="D213" s="86">
        <v>2451.85</v>
      </c>
      <c r="E213" s="86">
        <f>D213/C213*100</f>
        <v>100</v>
      </c>
      <c r="F213" s="11"/>
    </row>
    <row r="214" spans="1:6" ht="15.75" hidden="1" x14ac:dyDescent="0.25">
      <c r="A214" s="174"/>
      <c r="B214" s="25" t="s">
        <v>16</v>
      </c>
      <c r="C214" s="3"/>
      <c r="D214" s="3"/>
      <c r="E214" s="6"/>
      <c r="F214" s="11"/>
    </row>
    <row r="215" spans="1:6" ht="169.5" hidden="1" customHeight="1" x14ac:dyDescent="0.25">
      <c r="A215" s="170" t="s">
        <v>38</v>
      </c>
      <c r="B215" s="58" t="s">
        <v>60</v>
      </c>
      <c r="C215" s="11"/>
      <c r="D215" s="11"/>
      <c r="E215" s="11"/>
      <c r="F215" s="23" t="s">
        <v>128</v>
      </c>
    </row>
    <row r="216" spans="1:6" ht="15.75" hidden="1" x14ac:dyDescent="0.25">
      <c r="A216" s="171"/>
      <c r="B216" s="9" t="s">
        <v>48</v>
      </c>
      <c r="C216" s="51">
        <v>25</v>
      </c>
      <c r="D216" s="8">
        <v>24.95</v>
      </c>
      <c r="E216" s="8">
        <v>100</v>
      </c>
      <c r="F216" s="2"/>
    </row>
    <row r="217" spans="1:6" ht="15.75" hidden="1" x14ac:dyDescent="0.25">
      <c r="A217" s="171"/>
      <c r="B217" s="25" t="s">
        <v>3</v>
      </c>
      <c r="C217" s="2"/>
      <c r="D217" s="2"/>
      <c r="E217" s="2"/>
      <c r="F217" s="2"/>
    </row>
    <row r="218" spans="1:6" ht="15.75" hidden="1" x14ac:dyDescent="0.25">
      <c r="A218" s="171"/>
      <c r="B218" s="25" t="s">
        <v>17</v>
      </c>
      <c r="C218" s="2"/>
      <c r="D218" s="2"/>
      <c r="E218" s="2"/>
      <c r="F218" s="2"/>
    </row>
    <row r="219" spans="1:6" ht="15.75" hidden="1" x14ac:dyDescent="0.25">
      <c r="A219" s="171"/>
      <c r="B219" s="2" t="s">
        <v>5</v>
      </c>
      <c r="C219" s="2"/>
      <c r="D219" s="2"/>
      <c r="E219" s="2"/>
      <c r="F219" s="2"/>
    </row>
    <row r="220" spans="1:6" ht="15.75" hidden="1" x14ac:dyDescent="0.25">
      <c r="A220" s="171"/>
      <c r="B220" s="2" t="s">
        <v>6</v>
      </c>
      <c r="C220" s="52">
        <v>25</v>
      </c>
      <c r="D220" s="33">
        <v>24.95</v>
      </c>
      <c r="E220" s="33">
        <v>100</v>
      </c>
      <c r="F220" s="2"/>
    </row>
    <row r="221" spans="1:6" ht="15.75" hidden="1" x14ac:dyDescent="0.25">
      <c r="A221" s="172"/>
      <c r="B221" s="25" t="s">
        <v>7</v>
      </c>
      <c r="C221" s="2"/>
      <c r="D221" s="2"/>
      <c r="E221" s="2"/>
      <c r="F221" s="2"/>
    </row>
    <row r="222" spans="1:6" ht="228.75" customHeight="1" x14ac:dyDescent="0.25">
      <c r="A222" s="170">
        <v>6</v>
      </c>
      <c r="B222" s="41" t="s">
        <v>169</v>
      </c>
      <c r="C222" s="2"/>
      <c r="D222" s="2"/>
      <c r="E222" s="2"/>
      <c r="F222" s="23" t="s">
        <v>199</v>
      </c>
    </row>
    <row r="223" spans="1:6" ht="15.75" x14ac:dyDescent="0.25">
      <c r="A223" s="171"/>
      <c r="B223" s="9" t="s">
        <v>9</v>
      </c>
      <c r="C223" s="29">
        <v>22072300</v>
      </c>
      <c r="D223" s="29">
        <v>22072300</v>
      </c>
      <c r="E223" s="29">
        <f>D223/C223*100</f>
        <v>100</v>
      </c>
      <c r="F223" s="2"/>
    </row>
    <row r="224" spans="1:6" ht="15.75" x14ac:dyDescent="0.25">
      <c r="A224" s="171"/>
      <c r="B224" s="25" t="s">
        <v>3</v>
      </c>
      <c r="C224" s="104">
        <v>0</v>
      </c>
      <c r="D224" s="6">
        <v>0</v>
      </c>
      <c r="E224" s="6">
        <v>0</v>
      </c>
      <c r="F224" s="2"/>
    </row>
    <row r="225" spans="1:6" ht="15.75" x14ac:dyDescent="0.25">
      <c r="A225" s="171"/>
      <c r="B225" s="25" t="s">
        <v>17</v>
      </c>
      <c r="C225" s="33">
        <v>21866400</v>
      </c>
      <c r="D225" s="33">
        <v>21866400</v>
      </c>
      <c r="E225" s="6">
        <v>100</v>
      </c>
      <c r="F225" s="2"/>
    </row>
    <row r="226" spans="1:6" ht="15.75" x14ac:dyDescent="0.25">
      <c r="A226" s="171"/>
      <c r="B226" s="2" t="s">
        <v>5</v>
      </c>
      <c r="C226" s="6">
        <f>C223-C225</f>
        <v>205900</v>
      </c>
      <c r="D226" s="6">
        <f>D223-D225</f>
        <v>205900</v>
      </c>
      <c r="E226" s="6">
        <v>100</v>
      </c>
      <c r="F226" s="2"/>
    </row>
    <row r="227" spans="1:6" ht="15.75" hidden="1" x14ac:dyDescent="0.25">
      <c r="A227" s="171"/>
      <c r="B227" s="2" t="s">
        <v>6</v>
      </c>
      <c r="C227" s="33">
        <v>44</v>
      </c>
      <c r="D227" s="33">
        <v>43.21</v>
      </c>
      <c r="E227" s="6">
        <f>D227/C227*100</f>
        <v>98.204545454545453</v>
      </c>
      <c r="F227" s="2"/>
    </row>
    <row r="228" spans="1:6" ht="32.25" hidden="1" thickBot="1" x14ac:dyDescent="0.3">
      <c r="A228" s="172"/>
      <c r="B228" s="25" t="s">
        <v>18</v>
      </c>
      <c r="C228" s="6">
        <v>4520</v>
      </c>
      <c r="D228" s="86">
        <v>4297.47</v>
      </c>
      <c r="E228" s="106">
        <f>D228/C228*100</f>
        <v>95.076769911504428</v>
      </c>
      <c r="F228" s="2"/>
    </row>
    <row r="229" spans="1:6" ht="16.5" hidden="1" thickBot="1" x14ac:dyDescent="0.3">
      <c r="A229" s="213" t="s">
        <v>27</v>
      </c>
      <c r="B229" s="209" t="s">
        <v>26</v>
      </c>
      <c r="C229" s="177"/>
      <c r="D229" s="177"/>
      <c r="E229" s="200"/>
      <c r="F229" s="211"/>
    </row>
    <row r="230" spans="1:6" ht="179.25" hidden="1" x14ac:dyDescent="0.25">
      <c r="A230" s="179"/>
      <c r="B230" s="58" t="s">
        <v>42</v>
      </c>
      <c r="C230" s="11"/>
      <c r="D230" s="11"/>
      <c r="E230" s="86"/>
      <c r="F230" s="30" t="s">
        <v>150</v>
      </c>
    </row>
    <row r="231" spans="1:6" ht="15.75" hidden="1" x14ac:dyDescent="0.25">
      <c r="A231" s="179"/>
      <c r="B231" s="9" t="s">
        <v>48</v>
      </c>
      <c r="C231" s="19">
        <v>5511334.3700000001</v>
      </c>
      <c r="D231" s="19">
        <v>5511334.3700000001</v>
      </c>
      <c r="E231" s="18"/>
      <c r="F231" s="2"/>
    </row>
    <row r="232" spans="1:6" ht="15.75" hidden="1" x14ac:dyDescent="0.25">
      <c r="A232" s="179"/>
      <c r="B232" s="25" t="s">
        <v>3</v>
      </c>
      <c r="C232" s="6"/>
      <c r="D232" s="86"/>
      <c r="E232" s="86"/>
      <c r="F232" s="2"/>
    </row>
    <row r="233" spans="1:6" ht="15.75" hidden="1" x14ac:dyDescent="0.25">
      <c r="A233" s="179"/>
      <c r="B233" s="25" t="s">
        <v>17</v>
      </c>
      <c r="C233" s="6"/>
      <c r="D233" s="86"/>
      <c r="E233" s="86"/>
      <c r="F233" s="2"/>
    </row>
    <row r="234" spans="1:6" ht="15.75" hidden="1" x14ac:dyDescent="0.25">
      <c r="A234" s="179"/>
      <c r="B234" s="2" t="s">
        <v>5</v>
      </c>
      <c r="C234" s="6"/>
      <c r="D234" s="86"/>
      <c r="E234" s="86"/>
      <c r="F234" s="2"/>
    </row>
    <row r="235" spans="1:6" ht="15.75" hidden="1" x14ac:dyDescent="0.25">
      <c r="A235" s="179"/>
      <c r="B235" s="2" t="s">
        <v>6</v>
      </c>
      <c r="C235" s="6"/>
      <c r="D235" s="86"/>
      <c r="E235" s="86"/>
      <c r="F235" s="2"/>
    </row>
    <row r="236" spans="1:6" ht="15.75" hidden="1" x14ac:dyDescent="0.25">
      <c r="A236" s="212"/>
      <c r="B236" s="30" t="s">
        <v>18</v>
      </c>
      <c r="C236" s="6"/>
      <c r="D236" s="86"/>
      <c r="E236" s="86"/>
      <c r="F236" s="2"/>
    </row>
    <row r="237" spans="1:6" ht="364.5" hidden="1" customHeight="1" x14ac:dyDescent="0.25">
      <c r="A237" s="170" t="s">
        <v>30</v>
      </c>
      <c r="B237" s="58" t="s">
        <v>67</v>
      </c>
      <c r="C237" s="6"/>
      <c r="D237" s="86"/>
      <c r="E237" s="86"/>
      <c r="F237" s="30" t="s">
        <v>151</v>
      </c>
    </row>
    <row r="238" spans="1:6" ht="15.75" hidden="1" x14ac:dyDescent="0.25">
      <c r="A238" s="171"/>
      <c r="B238" s="9" t="s">
        <v>48</v>
      </c>
      <c r="C238" s="29">
        <v>44</v>
      </c>
      <c r="D238" s="8">
        <v>43.21</v>
      </c>
      <c r="E238" s="29">
        <f>D238/C238*100</f>
        <v>98.204545454545453</v>
      </c>
      <c r="F238" s="2"/>
    </row>
    <row r="239" spans="1:6" ht="15.75" hidden="1" x14ac:dyDescent="0.25">
      <c r="A239" s="171"/>
      <c r="B239" s="25" t="s">
        <v>3</v>
      </c>
      <c r="C239" s="6"/>
      <c r="D239" s="86"/>
      <c r="E239" s="86"/>
      <c r="F239" s="2"/>
    </row>
    <row r="240" spans="1:6" ht="15.75" hidden="1" x14ac:dyDescent="0.25">
      <c r="A240" s="171"/>
      <c r="B240" s="25" t="s">
        <v>17</v>
      </c>
      <c r="C240" s="6"/>
      <c r="D240" s="86"/>
      <c r="E240" s="86"/>
      <c r="F240" s="2"/>
    </row>
    <row r="241" spans="1:6" ht="15.75" hidden="1" x14ac:dyDescent="0.25">
      <c r="A241" s="171"/>
      <c r="B241" s="2" t="s">
        <v>5</v>
      </c>
      <c r="C241" s="6"/>
      <c r="D241" s="86"/>
      <c r="E241" s="86"/>
      <c r="F241" s="2"/>
    </row>
    <row r="242" spans="1:6" ht="15.75" hidden="1" x14ac:dyDescent="0.25">
      <c r="A242" s="171"/>
      <c r="B242" s="2" t="s">
        <v>6</v>
      </c>
      <c r="C242" s="6">
        <v>44</v>
      </c>
      <c r="D242" s="86">
        <v>43.21</v>
      </c>
      <c r="E242" s="6">
        <f>D242/C242*100</f>
        <v>98.204545454545453</v>
      </c>
      <c r="F242" s="2"/>
    </row>
    <row r="243" spans="1:6" ht="15.75" hidden="1" x14ac:dyDescent="0.25">
      <c r="A243" s="172"/>
      <c r="B243" s="30" t="s">
        <v>18</v>
      </c>
      <c r="C243" s="6"/>
      <c r="D243" s="86"/>
      <c r="E243" s="86"/>
      <c r="F243" s="2"/>
    </row>
    <row r="244" spans="1:6" ht="246" hidden="1" customHeight="1" x14ac:dyDescent="0.25">
      <c r="A244" s="170" t="s">
        <v>35</v>
      </c>
      <c r="B244" s="58" t="s">
        <v>68</v>
      </c>
      <c r="C244" s="6"/>
      <c r="D244" s="86"/>
      <c r="E244" s="86"/>
      <c r="F244" s="10" t="s">
        <v>152</v>
      </c>
    </row>
    <row r="245" spans="1:6" ht="15.75" hidden="1" x14ac:dyDescent="0.25">
      <c r="A245" s="171"/>
      <c r="B245" s="9" t="s">
        <v>48</v>
      </c>
      <c r="C245" s="29">
        <v>4520</v>
      </c>
      <c r="D245" s="29">
        <f>D246+D247+D248+D249+D250</f>
        <v>4297.47</v>
      </c>
      <c r="E245" s="29">
        <f>D245/C245*100</f>
        <v>95.076769911504428</v>
      </c>
      <c r="F245" s="2"/>
    </row>
    <row r="246" spans="1:6" ht="15.75" hidden="1" x14ac:dyDescent="0.25">
      <c r="A246" s="171"/>
      <c r="B246" s="25" t="s">
        <v>3</v>
      </c>
      <c r="C246" s="6"/>
      <c r="D246" s="86"/>
      <c r="E246" s="6"/>
      <c r="F246" s="2"/>
    </row>
    <row r="247" spans="1:6" ht="15.75" hidden="1" x14ac:dyDescent="0.25">
      <c r="A247" s="171"/>
      <c r="B247" s="25" t="s">
        <v>17</v>
      </c>
      <c r="C247" s="6"/>
      <c r="D247" s="86"/>
      <c r="E247" s="86"/>
      <c r="F247" s="2"/>
    </row>
    <row r="248" spans="1:6" ht="15.75" hidden="1" x14ac:dyDescent="0.25">
      <c r="A248" s="171"/>
      <c r="B248" s="2" t="s">
        <v>5</v>
      </c>
      <c r="C248" s="6"/>
      <c r="D248" s="86"/>
      <c r="E248" s="86"/>
      <c r="F248" s="2"/>
    </row>
    <row r="249" spans="1:6" ht="15.75" hidden="1" x14ac:dyDescent="0.25">
      <c r="A249" s="171"/>
      <c r="B249" s="2" t="s">
        <v>6</v>
      </c>
      <c r="C249" s="6"/>
      <c r="D249" s="6"/>
      <c r="E249" s="6"/>
      <c r="F249" s="2"/>
    </row>
    <row r="250" spans="1:6" ht="31.5" hidden="1" x14ac:dyDescent="0.25">
      <c r="A250" s="172"/>
      <c r="B250" s="25" t="s">
        <v>18</v>
      </c>
      <c r="C250" s="6">
        <v>4520</v>
      </c>
      <c r="D250" s="86">
        <v>4297.47</v>
      </c>
      <c r="E250" s="6">
        <f>D250/C250*100</f>
        <v>95.076769911504428</v>
      </c>
      <c r="F250" s="2"/>
    </row>
    <row r="251" spans="1:6" ht="273.75" customHeight="1" x14ac:dyDescent="0.25">
      <c r="A251" s="213">
        <v>7</v>
      </c>
      <c r="B251" s="5" t="s">
        <v>189</v>
      </c>
      <c r="C251" s="2"/>
      <c r="D251" s="2"/>
      <c r="E251" s="2"/>
      <c r="F251" s="31" t="s">
        <v>198</v>
      </c>
    </row>
    <row r="252" spans="1:6" ht="15.75" x14ac:dyDescent="0.25">
      <c r="A252" s="179"/>
      <c r="B252" s="9" t="s">
        <v>9</v>
      </c>
      <c r="C252" s="29">
        <v>1201217</v>
      </c>
      <c r="D252" s="29">
        <v>1201217</v>
      </c>
      <c r="E252" s="51">
        <f>D252/C252*100</f>
        <v>100</v>
      </c>
      <c r="F252" s="2"/>
    </row>
    <row r="253" spans="1:6" ht="15.75" x14ac:dyDescent="0.25">
      <c r="A253" s="179"/>
      <c r="B253" s="25" t="s">
        <v>3</v>
      </c>
      <c r="C253" s="2"/>
      <c r="D253" s="2"/>
      <c r="E253" s="2"/>
      <c r="F253" s="2"/>
    </row>
    <row r="254" spans="1:6" ht="15.75" x14ac:dyDescent="0.25">
      <c r="A254" s="179"/>
      <c r="B254" s="25" t="s">
        <v>17</v>
      </c>
      <c r="C254" s="6">
        <v>1200000</v>
      </c>
      <c r="D254" s="6">
        <v>1200000</v>
      </c>
      <c r="E254" s="52">
        <f t="shared" ref="E254" si="3">D254/C254*100</f>
        <v>100</v>
      </c>
      <c r="F254" s="2"/>
    </row>
    <row r="255" spans="1:6" ht="15.75" x14ac:dyDescent="0.25">
      <c r="A255" s="179"/>
      <c r="B255" s="2" t="s">
        <v>5</v>
      </c>
      <c r="C255" s="15">
        <f>C252-C254</f>
        <v>1217</v>
      </c>
      <c r="D255" s="6">
        <f>D252-D254</f>
        <v>1217</v>
      </c>
      <c r="E255" s="52">
        <f>D255/C255*100</f>
        <v>100</v>
      </c>
      <c r="F255" s="2"/>
    </row>
    <row r="256" spans="1:6" ht="15.75" hidden="1" x14ac:dyDescent="0.25">
      <c r="A256" s="179"/>
      <c r="B256" s="2" t="s">
        <v>6</v>
      </c>
      <c r="C256" s="6">
        <f>C265+C272+C280+C287+C292</f>
        <v>43672.100000000006</v>
      </c>
      <c r="D256" s="6">
        <f>D265+D280+D287+D292</f>
        <v>38784.430000000008</v>
      </c>
      <c r="E256" s="52">
        <f t="shared" ref="E256:E257" si="4">D256/C256*100</f>
        <v>88.808255156037845</v>
      </c>
      <c r="F256" s="2"/>
    </row>
    <row r="257" spans="1:6" ht="31.5" hidden="1" x14ac:dyDescent="0.25">
      <c r="A257" s="179"/>
      <c r="B257" s="91" t="s">
        <v>64</v>
      </c>
      <c r="C257" s="74">
        <f>C273</f>
        <v>7058.4</v>
      </c>
      <c r="D257" s="86">
        <f>D273</f>
        <v>4487.3</v>
      </c>
      <c r="E257" s="151">
        <f t="shared" si="4"/>
        <v>63.573897767199369</v>
      </c>
      <c r="F257" s="63"/>
    </row>
    <row r="258" spans="1:6" ht="15.75" hidden="1" x14ac:dyDescent="0.25">
      <c r="A258" s="179"/>
      <c r="B258" s="91" t="s">
        <v>16</v>
      </c>
      <c r="C258" s="94"/>
      <c r="D258" s="94"/>
      <c r="E258" s="94"/>
      <c r="F258" s="63"/>
    </row>
    <row r="259" spans="1:6" ht="16.5" hidden="1" thickBot="1" x14ac:dyDescent="0.3">
      <c r="A259" s="212"/>
      <c r="B259" s="209" t="s">
        <v>26</v>
      </c>
      <c r="C259" s="210"/>
      <c r="D259" s="210"/>
      <c r="E259" s="210"/>
      <c r="F259" s="211"/>
    </row>
    <row r="260" spans="1:6" ht="216.75" hidden="1" x14ac:dyDescent="0.25">
      <c r="A260" s="170" t="s">
        <v>27</v>
      </c>
      <c r="B260" s="95" t="s">
        <v>62</v>
      </c>
      <c r="C260" s="96"/>
      <c r="D260" s="96"/>
      <c r="E260" s="96"/>
      <c r="F260" s="98" t="s">
        <v>153</v>
      </c>
    </row>
    <row r="261" spans="1:6" ht="15.75" hidden="1" x14ac:dyDescent="0.25">
      <c r="A261" s="194"/>
      <c r="B261" s="9" t="s">
        <v>48</v>
      </c>
      <c r="C261" s="29">
        <f>C262+C263+C264+C265+C266</f>
        <v>28952</v>
      </c>
      <c r="D261" s="29">
        <f>D262+D263+D264+D265+D266</f>
        <v>28595.29</v>
      </c>
      <c r="E261" s="29">
        <f>D261/C261*100</f>
        <v>98.76792622271347</v>
      </c>
      <c r="F261" s="2"/>
    </row>
    <row r="262" spans="1:6" ht="15.75" hidden="1" x14ac:dyDescent="0.25">
      <c r="A262" s="194"/>
      <c r="B262" s="25" t="s">
        <v>3</v>
      </c>
      <c r="C262" s="2"/>
      <c r="D262" s="2"/>
      <c r="E262" s="2"/>
      <c r="F262" s="2"/>
    </row>
    <row r="263" spans="1:6" ht="15.75" hidden="1" x14ac:dyDescent="0.25">
      <c r="A263" s="194"/>
      <c r="B263" s="25" t="s">
        <v>17</v>
      </c>
      <c r="C263" s="2"/>
      <c r="D263" s="2"/>
      <c r="E263" s="2"/>
      <c r="F263" s="2"/>
    </row>
    <row r="264" spans="1:6" ht="15.75" hidden="1" x14ac:dyDescent="0.25">
      <c r="A264" s="194"/>
      <c r="B264" s="2" t="s">
        <v>5</v>
      </c>
      <c r="C264" s="86"/>
      <c r="D264" s="86"/>
      <c r="E264" s="6"/>
      <c r="F264" s="2"/>
    </row>
    <row r="265" spans="1:6" ht="15.75" hidden="1" x14ac:dyDescent="0.25">
      <c r="A265" s="194"/>
      <c r="B265" s="2" t="s">
        <v>6</v>
      </c>
      <c r="C265" s="6">
        <v>28952</v>
      </c>
      <c r="D265" s="6">
        <v>28595.29</v>
      </c>
      <c r="E265" s="6">
        <f>D265/C265*100</f>
        <v>98.76792622271347</v>
      </c>
      <c r="F265" s="33"/>
    </row>
    <row r="266" spans="1:6" ht="15.75" hidden="1" x14ac:dyDescent="0.25">
      <c r="A266" s="195"/>
      <c r="B266" s="25" t="s">
        <v>15</v>
      </c>
      <c r="C266" s="35"/>
      <c r="D266" s="35"/>
      <c r="E266" s="35"/>
      <c r="F266" s="35"/>
    </row>
    <row r="267" spans="1:6" ht="372" hidden="1" x14ac:dyDescent="0.25">
      <c r="A267" s="196" t="s">
        <v>30</v>
      </c>
      <c r="B267" s="58" t="s">
        <v>63</v>
      </c>
      <c r="C267" s="35"/>
      <c r="D267" s="35"/>
      <c r="E267" s="35"/>
      <c r="F267" s="23" t="s">
        <v>154</v>
      </c>
    </row>
    <row r="268" spans="1:6" ht="15.75" hidden="1" x14ac:dyDescent="0.25">
      <c r="A268" s="194"/>
      <c r="B268" s="9" t="s">
        <v>48</v>
      </c>
      <c r="C268" s="8">
        <f>C270+C271+C272+C273</f>
        <v>38365.9</v>
      </c>
      <c r="D268" s="8">
        <f>D269+D270+D271+D272+D273</f>
        <v>36764.1</v>
      </c>
      <c r="E268" s="29">
        <f>D268/C268*100</f>
        <v>95.824938291555767</v>
      </c>
      <c r="F268" s="35"/>
    </row>
    <row r="269" spans="1:6" ht="15.75" hidden="1" x14ac:dyDescent="0.25">
      <c r="A269" s="194"/>
      <c r="B269" s="25" t="s">
        <v>3</v>
      </c>
      <c r="C269" s="33"/>
      <c r="D269" s="33"/>
      <c r="E269" s="33"/>
      <c r="F269" s="35"/>
    </row>
    <row r="270" spans="1:6" ht="15.75" hidden="1" x14ac:dyDescent="0.25">
      <c r="A270" s="194"/>
      <c r="B270" s="25" t="s">
        <v>17</v>
      </c>
      <c r="C270" s="33">
        <v>26820.2</v>
      </c>
      <c r="D270" s="33">
        <v>25783.1</v>
      </c>
      <c r="E270" s="6">
        <f>D270/C270*100</f>
        <v>96.133138455343342</v>
      </c>
      <c r="F270" s="35"/>
    </row>
    <row r="271" spans="1:6" ht="15.75" hidden="1" x14ac:dyDescent="0.25">
      <c r="A271" s="194"/>
      <c r="B271" s="2" t="s">
        <v>5</v>
      </c>
      <c r="C271" s="33"/>
      <c r="D271" s="33"/>
      <c r="E271" s="33"/>
      <c r="F271" s="35"/>
    </row>
    <row r="272" spans="1:6" ht="15.75" hidden="1" x14ac:dyDescent="0.25">
      <c r="A272" s="194"/>
      <c r="B272" s="2" t="s">
        <v>6</v>
      </c>
      <c r="C272" s="86">
        <v>4487.3</v>
      </c>
      <c r="D272" s="33">
        <v>6493.7</v>
      </c>
      <c r="E272" s="6">
        <f>D272/C272*100</f>
        <v>144.71285628328837</v>
      </c>
      <c r="F272" s="35"/>
    </row>
    <row r="273" spans="1:6" ht="31.5" hidden="1" x14ac:dyDescent="0.25">
      <c r="A273" s="194"/>
      <c r="B273" s="99" t="s">
        <v>64</v>
      </c>
      <c r="C273" s="86">
        <v>7058.4</v>
      </c>
      <c r="D273" s="86">
        <v>4487.3</v>
      </c>
      <c r="E273" s="6">
        <f>D273/C273*100</f>
        <v>63.573897767199369</v>
      </c>
      <c r="F273" s="90"/>
    </row>
    <row r="274" spans="1:6" ht="15.75" hidden="1" x14ac:dyDescent="0.25">
      <c r="A274" s="195"/>
      <c r="B274" s="25" t="s">
        <v>15</v>
      </c>
      <c r="C274" s="35"/>
      <c r="D274" s="35"/>
      <c r="E274" s="35"/>
      <c r="F274" s="35"/>
    </row>
    <row r="275" spans="1:6" ht="168" hidden="1" x14ac:dyDescent="0.25">
      <c r="A275" s="170" t="s">
        <v>35</v>
      </c>
      <c r="B275" s="79" t="s">
        <v>65</v>
      </c>
      <c r="C275" s="35"/>
      <c r="D275" s="35"/>
      <c r="E275" s="35"/>
      <c r="F275" s="13" t="s">
        <v>132</v>
      </c>
    </row>
    <row r="276" spans="1:6" ht="15.75" hidden="1" x14ac:dyDescent="0.25">
      <c r="A276" s="171"/>
      <c r="B276" s="9" t="s">
        <v>48</v>
      </c>
      <c r="C276" s="29">
        <v>300</v>
      </c>
      <c r="D276" s="29">
        <v>297.7</v>
      </c>
      <c r="E276" s="29">
        <f>D276/C276*100</f>
        <v>99.233333333333334</v>
      </c>
      <c r="F276" s="35"/>
    </row>
    <row r="277" spans="1:6" ht="15.75" hidden="1" x14ac:dyDescent="0.25">
      <c r="A277" s="171"/>
      <c r="B277" s="25" t="s">
        <v>3</v>
      </c>
      <c r="C277" s="33"/>
      <c r="D277" s="33"/>
      <c r="E277" s="33"/>
      <c r="F277" s="35"/>
    </row>
    <row r="278" spans="1:6" ht="15.75" hidden="1" x14ac:dyDescent="0.25">
      <c r="A278" s="171"/>
      <c r="B278" s="25" t="s">
        <v>17</v>
      </c>
      <c r="C278" s="33"/>
      <c r="D278" s="33"/>
      <c r="E278" s="33"/>
      <c r="F278" s="35"/>
    </row>
    <row r="279" spans="1:6" ht="15.75" hidden="1" x14ac:dyDescent="0.25">
      <c r="A279" s="171"/>
      <c r="B279" s="2" t="s">
        <v>5</v>
      </c>
      <c r="C279" s="33"/>
      <c r="D279" s="33"/>
      <c r="E279" s="33"/>
      <c r="F279" s="35"/>
    </row>
    <row r="280" spans="1:6" ht="15.75" hidden="1" x14ac:dyDescent="0.25">
      <c r="A280" s="171"/>
      <c r="B280" s="2" t="s">
        <v>6</v>
      </c>
      <c r="C280" s="6">
        <v>300</v>
      </c>
      <c r="D280" s="6">
        <v>297.7</v>
      </c>
      <c r="E280" s="6">
        <f>D280/C280*100</f>
        <v>99.233333333333334</v>
      </c>
      <c r="F280" s="35"/>
    </row>
    <row r="281" spans="1:6" ht="15.75" hidden="1" x14ac:dyDescent="0.25">
      <c r="A281" s="172"/>
      <c r="B281" s="25" t="s">
        <v>15</v>
      </c>
      <c r="C281" s="33"/>
      <c r="D281" s="33"/>
      <c r="E281" s="33"/>
      <c r="F281" s="35"/>
    </row>
    <row r="282" spans="1:6" ht="165.75" hidden="1" x14ac:dyDescent="0.25">
      <c r="A282" s="170" t="s">
        <v>38</v>
      </c>
      <c r="B282" s="100" t="s">
        <v>66</v>
      </c>
      <c r="C282" s="35"/>
      <c r="D282" s="35"/>
      <c r="E282" s="35"/>
      <c r="F282" s="101" t="s">
        <v>133</v>
      </c>
    </row>
    <row r="283" spans="1:6" ht="15.75" hidden="1" x14ac:dyDescent="0.25">
      <c r="A283" s="171"/>
      <c r="B283" s="9" t="s">
        <v>48</v>
      </c>
      <c r="C283" s="29">
        <f>C284+C285+C286+C287</f>
        <v>14785</v>
      </c>
      <c r="D283" s="29">
        <f>D284+D285+D286+D287+D288</f>
        <v>14785</v>
      </c>
      <c r="E283" s="29">
        <f>D283/C283*100</f>
        <v>100</v>
      </c>
      <c r="F283" s="35"/>
    </row>
    <row r="284" spans="1:6" ht="15.75" hidden="1" x14ac:dyDescent="0.25">
      <c r="A284" s="171"/>
      <c r="B284" s="25" t="s">
        <v>3</v>
      </c>
      <c r="C284" s="33"/>
      <c r="D284" s="33"/>
      <c r="E284" s="33"/>
      <c r="F284" s="35"/>
    </row>
    <row r="285" spans="1:6" ht="15.75" hidden="1" x14ac:dyDescent="0.25">
      <c r="A285" s="171"/>
      <c r="B285" s="25" t="s">
        <v>17</v>
      </c>
      <c r="C285" s="33"/>
      <c r="D285" s="33"/>
      <c r="E285" s="33"/>
      <c r="F285" s="35"/>
    </row>
    <row r="286" spans="1:6" ht="15.75" hidden="1" x14ac:dyDescent="0.25">
      <c r="A286" s="171"/>
      <c r="B286" s="2" t="s">
        <v>5</v>
      </c>
      <c r="C286" s="6">
        <v>5852</v>
      </c>
      <c r="D286" s="6">
        <v>5852</v>
      </c>
      <c r="E286" s="6">
        <f>D286/C286*100</f>
        <v>100</v>
      </c>
      <c r="F286" s="35"/>
    </row>
    <row r="287" spans="1:6" ht="15.75" hidden="1" x14ac:dyDescent="0.25">
      <c r="A287" s="171"/>
      <c r="B287" s="2" t="s">
        <v>6</v>
      </c>
      <c r="C287" s="6">
        <v>8933</v>
      </c>
      <c r="D287" s="6">
        <v>8933</v>
      </c>
      <c r="E287" s="6">
        <f>D287/C287*100</f>
        <v>100</v>
      </c>
      <c r="F287" s="35"/>
    </row>
    <row r="288" spans="1:6" ht="15.75" hidden="1" x14ac:dyDescent="0.25">
      <c r="A288" s="172"/>
      <c r="B288" s="25" t="s">
        <v>15</v>
      </c>
      <c r="C288" s="33"/>
      <c r="D288" s="33"/>
      <c r="E288" s="33"/>
      <c r="F288" s="35"/>
    </row>
    <row r="289" spans="1:6" ht="15.75" hidden="1" x14ac:dyDescent="0.25">
      <c r="A289" s="170" t="s">
        <v>41</v>
      </c>
      <c r="B289" s="107" t="s">
        <v>42</v>
      </c>
      <c r="C289" s="33"/>
      <c r="D289" s="33"/>
      <c r="E289" s="33"/>
      <c r="F289" s="150"/>
    </row>
    <row r="290" spans="1:6" ht="15.75" hidden="1" x14ac:dyDescent="0.25">
      <c r="A290" s="171"/>
      <c r="B290" s="9" t="s">
        <v>48</v>
      </c>
      <c r="C290" s="29">
        <f>C291+C292</f>
        <v>8242.6</v>
      </c>
      <c r="D290" s="29">
        <f>D291+D292</f>
        <v>8059.6100000000006</v>
      </c>
      <c r="E290" s="29">
        <f>D290/C290*100</f>
        <v>97.77994807463665</v>
      </c>
      <c r="F290" s="35"/>
    </row>
    <row r="291" spans="1:6" ht="15.75" hidden="1" x14ac:dyDescent="0.25">
      <c r="A291" s="171"/>
      <c r="B291" s="2" t="s">
        <v>5</v>
      </c>
      <c r="C291" s="6">
        <v>7242.8</v>
      </c>
      <c r="D291" s="33">
        <v>7101.17</v>
      </c>
      <c r="E291" s="6">
        <f>D291/C291*100</f>
        <v>98.044540785331634</v>
      </c>
      <c r="F291" s="35"/>
    </row>
    <row r="292" spans="1:6" ht="15.75" hidden="1" x14ac:dyDescent="0.25">
      <c r="A292" s="171"/>
      <c r="B292" s="2" t="s">
        <v>6</v>
      </c>
      <c r="C292" s="6">
        <v>999.8</v>
      </c>
      <c r="D292" s="6">
        <v>958.44</v>
      </c>
      <c r="E292" s="6">
        <f>D292/C292*100</f>
        <v>95.863172634526919</v>
      </c>
      <c r="F292" s="35"/>
    </row>
    <row r="293" spans="1:6" ht="131.25" customHeight="1" x14ac:dyDescent="0.25">
      <c r="A293" s="170">
        <v>8</v>
      </c>
      <c r="B293" s="12" t="s">
        <v>170</v>
      </c>
      <c r="C293" s="33"/>
      <c r="D293" s="33"/>
      <c r="E293" s="33"/>
      <c r="F293" s="138" t="s">
        <v>198</v>
      </c>
    </row>
    <row r="294" spans="1:6" ht="15.75" x14ac:dyDescent="0.25">
      <c r="A294" s="171"/>
      <c r="B294" s="9" t="s">
        <v>9</v>
      </c>
      <c r="C294" s="29">
        <v>17255463.399999999</v>
      </c>
      <c r="D294" s="51">
        <v>17255463.399999999</v>
      </c>
      <c r="E294" s="29">
        <f>D294/C294*100</f>
        <v>100</v>
      </c>
      <c r="F294" s="33"/>
    </row>
    <row r="295" spans="1:6" ht="15.75" x14ac:dyDescent="0.25">
      <c r="A295" s="171"/>
      <c r="B295" s="25" t="s">
        <v>3</v>
      </c>
      <c r="C295" s="33">
        <v>5975555.5999999996</v>
      </c>
      <c r="D295" s="33">
        <v>5975555.5999999996</v>
      </c>
      <c r="E295" s="33">
        <v>100</v>
      </c>
      <c r="F295" s="33"/>
    </row>
    <row r="296" spans="1:6" ht="15.75" x14ac:dyDescent="0.25">
      <c r="A296" s="171"/>
      <c r="B296" s="25" t="s">
        <v>17</v>
      </c>
      <c r="C296" s="33">
        <v>11021907.800000001</v>
      </c>
      <c r="D296" s="33">
        <v>11021907.800000001</v>
      </c>
      <c r="E296" s="33">
        <v>100</v>
      </c>
      <c r="F296" s="33"/>
    </row>
    <row r="297" spans="1:6" ht="15.75" x14ac:dyDescent="0.25">
      <c r="A297" s="171"/>
      <c r="B297" s="2" t="s">
        <v>5</v>
      </c>
      <c r="C297" s="6">
        <f>C294-C295-C296</f>
        <v>257999.99999999814</v>
      </c>
      <c r="D297" s="52">
        <f>D294-D295-D296</f>
        <v>257999.99999999814</v>
      </c>
      <c r="E297" s="33">
        <v>100</v>
      </c>
      <c r="F297" s="33"/>
    </row>
    <row r="298" spans="1:6" ht="15.75" hidden="1" x14ac:dyDescent="0.25">
      <c r="A298" s="171"/>
      <c r="B298" s="2" t="s">
        <v>6</v>
      </c>
      <c r="C298" s="37">
        <f>C306+C313+C320</f>
        <v>13580.25</v>
      </c>
      <c r="D298" s="92">
        <f>D306+D313+D320</f>
        <v>13000.14</v>
      </c>
      <c r="E298" s="37">
        <f>D298/C298*100</f>
        <v>95.728281879935935</v>
      </c>
      <c r="F298" s="33"/>
    </row>
    <row r="299" spans="1:6" ht="15.75" hidden="1" x14ac:dyDescent="0.25">
      <c r="A299" s="172"/>
      <c r="B299" s="25" t="s">
        <v>15</v>
      </c>
      <c r="C299" s="33"/>
      <c r="D299" s="33"/>
      <c r="E299" s="33"/>
      <c r="F299" s="33"/>
    </row>
    <row r="300" spans="1:6" ht="16.5" hidden="1" thickBot="1" x14ac:dyDescent="0.3">
      <c r="A300" s="105"/>
      <c r="B300" s="209" t="s">
        <v>26</v>
      </c>
      <c r="C300" s="210"/>
      <c r="D300" s="210"/>
      <c r="E300" s="210"/>
      <c r="F300" s="211"/>
    </row>
    <row r="301" spans="1:6" ht="310.5" hidden="1" customHeight="1" x14ac:dyDescent="0.25">
      <c r="A301" s="170" t="s">
        <v>27</v>
      </c>
      <c r="B301" s="79" t="s">
        <v>69</v>
      </c>
      <c r="C301" s="33"/>
      <c r="D301" s="33"/>
      <c r="E301" s="33"/>
      <c r="F301" s="32" t="s">
        <v>129</v>
      </c>
    </row>
    <row r="302" spans="1:6" ht="15.75" hidden="1" x14ac:dyDescent="0.25">
      <c r="A302" s="171"/>
      <c r="B302" s="9" t="s">
        <v>48</v>
      </c>
      <c r="C302" s="51">
        <v>3980.25</v>
      </c>
      <c r="D302" s="51">
        <v>3400.34</v>
      </c>
      <c r="E302" s="51">
        <f>D302/C302*100</f>
        <v>85.430312166321215</v>
      </c>
      <c r="F302" s="2"/>
    </row>
    <row r="303" spans="1:6" ht="15.75" hidden="1" x14ac:dyDescent="0.25">
      <c r="A303" s="171"/>
      <c r="B303" s="25" t="s">
        <v>3</v>
      </c>
      <c r="C303" s="2"/>
      <c r="D303" s="2"/>
      <c r="E303" s="2"/>
      <c r="F303" s="2"/>
    </row>
    <row r="304" spans="1:6" ht="15.75" hidden="1" x14ac:dyDescent="0.25">
      <c r="A304" s="171"/>
      <c r="B304" s="25" t="s">
        <v>17</v>
      </c>
      <c r="C304" s="6"/>
      <c r="D304" s="6"/>
      <c r="E304" s="50"/>
      <c r="F304" s="2"/>
    </row>
    <row r="305" spans="1:6" ht="15.75" hidden="1" x14ac:dyDescent="0.25">
      <c r="A305" s="171"/>
      <c r="B305" s="2" t="s">
        <v>5</v>
      </c>
      <c r="C305" s="2"/>
      <c r="D305" s="2"/>
      <c r="E305" s="2"/>
      <c r="F305" s="2"/>
    </row>
    <row r="306" spans="1:6" ht="15.75" hidden="1" x14ac:dyDescent="0.25">
      <c r="A306" s="171"/>
      <c r="B306" s="2" t="s">
        <v>6</v>
      </c>
      <c r="C306" s="92">
        <v>3980.25</v>
      </c>
      <c r="D306" s="92">
        <v>3400.34</v>
      </c>
      <c r="E306" s="92">
        <f>D306/C306*100</f>
        <v>85.430312166321215</v>
      </c>
      <c r="F306" s="2"/>
    </row>
    <row r="307" spans="1:6" ht="15.75" hidden="1" x14ac:dyDescent="0.25">
      <c r="A307" s="197"/>
      <c r="B307" s="25" t="s">
        <v>15</v>
      </c>
      <c r="C307" s="6"/>
      <c r="D307" s="6"/>
      <c r="E307" s="6"/>
      <c r="F307" s="2"/>
    </row>
    <row r="308" spans="1:6" ht="170.25" hidden="1" customHeight="1" x14ac:dyDescent="0.25">
      <c r="A308" s="170" t="s">
        <v>30</v>
      </c>
      <c r="B308" s="58" t="s">
        <v>70</v>
      </c>
      <c r="C308" s="6"/>
      <c r="D308" s="6"/>
      <c r="E308" s="6"/>
      <c r="F308" s="32" t="s">
        <v>130</v>
      </c>
    </row>
    <row r="309" spans="1:6" ht="15.75" hidden="1" x14ac:dyDescent="0.25">
      <c r="A309" s="171"/>
      <c r="B309" s="9" t="s">
        <v>48</v>
      </c>
      <c r="C309" s="51">
        <v>9000</v>
      </c>
      <c r="D309" s="51">
        <v>8999.82</v>
      </c>
      <c r="E309" s="51">
        <f>D309/C309*100</f>
        <v>99.998000000000005</v>
      </c>
      <c r="F309" s="2"/>
    </row>
    <row r="310" spans="1:6" ht="15.75" hidden="1" x14ac:dyDescent="0.25">
      <c r="A310" s="171"/>
      <c r="B310" s="25" t="s">
        <v>3</v>
      </c>
      <c r="C310" s="6"/>
      <c r="D310" s="6"/>
      <c r="E310" s="6"/>
      <c r="F310" s="2"/>
    </row>
    <row r="311" spans="1:6" ht="15.75" hidden="1" x14ac:dyDescent="0.25">
      <c r="A311" s="171"/>
      <c r="B311" s="25" t="s">
        <v>17</v>
      </c>
      <c r="C311" s="6"/>
      <c r="D311" s="6"/>
      <c r="E311" s="6"/>
      <c r="F311" s="2"/>
    </row>
    <row r="312" spans="1:6" ht="15.75" hidden="1" x14ac:dyDescent="0.25">
      <c r="A312" s="171"/>
      <c r="B312" s="2" t="s">
        <v>5</v>
      </c>
      <c r="C312" s="6"/>
      <c r="D312" s="6"/>
      <c r="E312" s="6"/>
      <c r="F312" s="2"/>
    </row>
    <row r="313" spans="1:6" ht="15.75" hidden="1" x14ac:dyDescent="0.25">
      <c r="A313" s="171"/>
      <c r="B313" s="2" t="s">
        <v>6</v>
      </c>
      <c r="C313" s="52">
        <v>9000</v>
      </c>
      <c r="D313" s="52">
        <v>8999.82</v>
      </c>
      <c r="E313" s="52">
        <f>D313/C313*100</f>
        <v>99.998000000000005</v>
      </c>
      <c r="F313" s="2"/>
    </row>
    <row r="314" spans="1:6" ht="15.75" hidden="1" x14ac:dyDescent="0.25">
      <c r="A314" s="172"/>
      <c r="B314" s="25" t="s">
        <v>15</v>
      </c>
      <c r="C314" s="6"/>
      <c r="D314" s="6"/>
      <c r="E314" s="6"/>
      <c r="F314" s="2"/>
    </row>
    <row r="315" spans="1:6" ht="138.75" hidden="1" customHeight="1" x14ac:dyDescent="0.25">
      <c r="A315" s="190" t="s">
        <v>35</v>
      </c>
      <c r="B315" s="58" t="s">
        <v>71</v>
      </c>
      <c r="C315" s="6"/>
      <c r="D315" s="6"/>
      <c r="E315" s="6"/>
      <c r="F315" s="31" t="s">
        <v>131</v>
      </c>
    </row>
    <row r="316" spans="1:6" ht="15.75" hidden="1" x14ac:dyDescent="0.25">
      <c r="A316" s="191"/>
      <c r="B316" s="9" t="s">
        <v>48</v>
      </c>
      <c r="C316" s="8">
        <v>600</v>
      </c>
      <c r="D316" s="8">
        <v>599.98</v>
      </c>
      <c r="E316" s="29">
        <f>D316/C316*100</f>
        <v>99.99666666666667</v>
      </c>
      <c r="F316" s="2"/>
    </row>
    <row r="317" spans="1:6" ht="15.75" hidden="1" x14ac:dyDescent="0.25">
      <c r="A317" s="191"/>
      <c r="B317" s="25" t="s">
        <v>3</v>
      </c>
      <c r="C317" s="6"/>
      <c r="D317" s="6"/>
      <c r="E317" s="6"/>
      <c r="F317" s="2"/>
    </row>
    <row r="318" spans="1:6" ht="15.75" hidden="1" x14ac:dyDescent="0.25">
      <c r="A318" s="191"/>
      <c r="B318" s="25" t="s">
        <v>17</v>
      </c>
      <c r="C318" s="6"/>
      <c r="D318" s="6"/>
      <c r="E318" s="6"/>
      <c r="F318" s="2"/>
    </row>
    <row r="319" spans="1:6" ht="15.75" hidden="1" x14ac:dyDescent="0.25">
      <c r="A319" s="191"/>
      <c r="B319" s="2" t="s">
        <v>5</v>
      </c>
      <c r="C319" s="6"/>
      <c r="D319" s="6"/>
      <c r="E319" s="6"/>
      <c r="F319" s="2"/>
    </row>
    <row r="320" spans="1:6" ht="15.75" hidden="1" x14ac:dyDescent="0.25">
      <c r="A320" s="191"/>
      <c r="B320" s="2" t="s">
        <v>6</v>
      </c>
      <c r="C320" s="86">
        <v>600</v>
      </c>
      <c r="D320" s="86">
        <v>599.98</v>
      </c>
      <c r="E320" s="6">
        <f>D320/C320*100</f>
        <v>99.99666666666667</v>
      </c>
      <c r="F320" s="2"/>
    </row>
    <row r="321" spans="1:6" ht="15.75" hidden="1" x14ac:dyDescent="0.25">
      <c r="A321" s="192"/>
      <c r="B321" s="25" t="s">
        <v>15</v>
      </c>
      <c r="C321" s="6"/>
      <c r="D321" s="6"/>
      <c r="E321" s="6"/>
      <c r="F321" s="2"/>
    </row>
    <row r="322" spans="1:6" ht="260.25" customHeight="1" x14ac:dyDescent="0.25">
      <c r="A322" s="190">
        <v>9</v>
      </c>
      <c r="B322" s="5" t="s">
        <v>171</v>
      </c>
      <c r="C322" s="6"/>
      <c r="D322" s="6"/>
      <c r="E322" s="6"/>
      <c r="F322" s="32" t="s">
        <v>198</v>
      </c>
    </row>
    <row r="323" spans="1:6" ht="15.75" x14ac:dyDescent="0.25">
      <c r="A323" s="191"/>
      <c r="B323" s="9" t="s">
        <v>9</v>
      </c>
      <c r="C323" s="29">
        <v>63000</v>
      </c>
      <c r="D323" s="29">
        <v>63000</v>
      </c>
      <c r="E323" s="29">
        <f>D323/C323*100</f>
        <v>100</v>
      </c>
      <c r="F323" s="2"/>
    </row>
    <row r="324" spans="1:6" ht="15.75" x14ac:dyDescent="0.25">
      <c r="A324" s="191"/>
      <c r="B324" s="25" t="s">
        <v>3</v>
      </c>
      <c r="C324" s="6">
        <v>0</v>
      </c>
      <c r="D324" s="6">
        <v>0</v>
      </c>
      <c r="E324" s="6">
        <v>0</v>
      </c>
      <c r="F324" s="2"/>
    </row>
    <row r="325" spans="1:6" ht="15.75" x14ac:dyDescent="0.25">
      <c r="A325" s="191"/>
      <c r="B325" s="25" t="s">
        <v>17</v>
      </c>
      <c r="C325" s="6">
        <v>0</v>
      </c>
      <c r="D325" s="6">
        <v>0</v>
      </c>
      <c r="E325" s="6">
        <v>0</v>
      </c>
      <c r="F325" s="2"/>
    </row>
    <row r="326" spans="1:6" ht="15.75" x14ac:dyDescent="0.25">
      <c r="A326" s="191"/>
      <c r="B326" s="2" t="s">
        <v>5</v>
      </c>
      <c r="C326" s="6">
        <v>63000</v>
      </c>
      <c r="D326" s="6">
        <v>63000</v>
      </c>
      <c r="E326" s="6">
        <v>100</v>
      </c>
      <c r="F326" s="2"/>
    </row>
    <row r="327" spans="1:6" ht="15.75" hidden="1" x14ac:dyDescent="0.25">
      <c r="A327" s="191"/>
      <c r="B327" s="2" t="s">
        <v>6</v>
      </c>
      <c r="C327" s="6">
        <v>27297.4</v>
      </c>
      <c r="D327" s="6">
        <f>D335+D342+D349+D356+D363</f>
        <v>19308.690000000002</v>
      </c>
      <c r="E327" s="6">
        <f>D327/C327*100</f>
        <v>70.734538820547016</v>
      </c>
      <c r="F327" s="2"/>
    </row>
    <row r="328" spans="1:6" ht="15.75" hidden="1" x14ac:dyDescent="0.25">
      <c r="A328" s="192"/>
      <c r="B328" s="25" t="s">
        <v>15</v>
      </c>
      <c r="C328" s="6"/>
      <c r="D328" s="6"/>
      <c r="E328" s="6"/>
      <c r="F328" s="2"/>
    </row>
    <row r="329" spans="1:6" ht="15.75" hidden="1" x14ac:dyDescent="0.25">
      <c r="A329" s="109"/>
      <c r="B329" s="176" t="s">
        <v>26</v>
      </c>
      <c r="C329" s="177"/>
      <c r="D329" s="177"/>
      <c r="E329" s="177"/>
      <c r="F329" s="178"/>
    </row>
    <row r="330" spans="1:6" ht="114.75" hidden="1" x14ac:dyDescent="0.25">
      <c r="A330" s="190" t="s">
        <v>27</v>
      </c>
      <c r="B330" s="58" t="s">
        <v>72</v>
      </c>
      <c r="C330" s="111"/>
      <c r="D330" s="111"/>
      <c r="E330" s="111"/>
      <c r="F330" s="31" t="s">
        <v>121</v>
      </c>
    </row>
    <row r="331" spans="1:6" ht="15.75" hidden="1" x14ac:dyDescent="0.25">
      <c r="A331" s="191"/>
      <c r="B331" s="9" t="s">
        <v>48</v>
      </c>
      <c r="C331" s="29">
        <v>3423.8</v>
      </c>
      <c r="D331" s="29">
        <v>3423.8</v>
      </c>
      <c r="E331" s="29">
        <f>D331/C331*100</f>
        <v>100</v>
      </c>
      <c r="F331" s="111"/>
    </row>
    <row r="332" spans="1:6" ht="15.75" hidden="1" x14ac:dyDescent="0.25">
      <c r="A332" s="191"/>
      <c r="B332" s="25" t="s">
        <v>3</v>
      </c>
      <c r="C332" s="111"/>
      <c r="D332" s="111"/>
      <c r="E332" s="111"/>
      <c r="F332" s="111"/>
    </row>
    <row r="333" spans="1:6" ht="15.75" hidden="1" x14ac:dyDescent="0.25">
      <c r="A333" s="191"/>
      <c r="B333" s="25" t="s">
        <v>17</v>
      </c>
      <c r="C333" s="111"/>
      <c r="D333" s="111"/>
      <c r="E333" s="111"/>
      <c r="F333" s="111"/>
    </row>
    <row r="334" spans="1:6" ht="15.75" hidden="1" x14ac:dyDescent="0.25">
      <c r="A334" s="191"/>
      <c r="B334" s="2" t="s">
        <v>5</v>
      </c>
      <c r="C334" s="111"/>
      <c r="D334" s="111"/>
      <c r="E334" s="111"/>
      <c r="F334" s="111"/>
    </row>
    <row r="335" spans="1:6" ht="15.75" hidden="1" x14ac:dyDescent="0.25">
      <c r="A335" s="191"/>
      <c r="B335" s="2" t="s">
        <v>6</v>
      </c>
      <c r="C335" s="6">
        <v>3423.8</v>
      </c>
      <c r="D335" s="6">
        <v>3423.8</v>
      </c>
      <c r="E335" s="6">
        <f>D335/C335*100</f>
        <v>100</v>
      </c>
      <c r="F335" s="111"/>
    </row>
    <row r="336" spans="1:6" ht="15.75" hidden="1" x14ac:dyDescent="0.25">
      <c r="A336" s="192"/>
      <c r="B336" s="25" t="s">
        <v>15</v>
      </c>
      <c r="C336" s="6"/>
      <c r="D336" s="6"/>
      <c r="E336" s="6"/>
      <c r="F336" s="2"/>
    </row>
    <row r="337" spans="1:6" ht="114.75" hidden="1" x14ac:dyDescent="0.25">
      <c r="A337" s="190" t="s">
        <v>30</v>
      </c>
      <c r="B337" s="58" t="s">
        <v>73</v>
      </c>
      <c r="C337" s="6"/>
      <c r="D337" s="6"/>
      <c r="E337" s="6"/>
      <c r="F337" s="31" t="s">
        <v>122</v>
      </c>
    </row>
    <row r="338" spans="1:6" ht="15.75" hidden="1" x14ac:dyDescent="0.25">
      <c r="A338" s="191"/>
      <c r="B338" s="9" t="s">
        <v>48</v>
      </c>
      <c r="C338" s="29">
        <v>1520</v>
      </c>
      <c r="D338" s="29">
        <v>1520</v>
      </c>
      <c r="E338" s="29">
        <f>D338/C338*100</f>
        <v>100</v>
      </c>
      <c r="F338" s="2"/>
    </row>
    <row r="339" spans="1:6" ht="15.75" hidden="1" x14ac:dyDescent="0.25">
      <c r="A339" s="191"/>
      <c r="B339" s="25" t="s">
        <v>3</v>
      </c>
      <c r="C339" s="6"/>
      <c r="D339" s="6"/>
      <c r="E339" s="6"/>
      <c r="F339" s="2"/>
    </row>
    <row r="340" spans="1:6" ht="15.75" hidden="1" x14ac:dyDescent="0.25">
      <c r="A340" s="191"/>
      <c r="B340" s="25" t="s">
        <v>17</v>
      </c>
      <c r="C340" s="6"/>
      <c r="D340" s="6"/>
      <c r="E340" s="6"/>
      <c r="F340" s="2"/>
    </row>
    <row r="341" spans="1:6" ht="15.75" hidden="1" x14ac:dyDescent="0.25">
      <c r="A341" s="191"/>
      <c r="B341" s="2" t="s">
        <v>5</v>
      </c>
      <c r="C341" s="6"/>
      <c r="D341" s="6"/>
      <c r="E341" s="6"/>
      <c r="F341" s="2"/>
    </row>
    <row r="342" spans="1:6" ht="15.75" hidden="1" x14ac:dyDescent="0.25">
      <c r="A342" s="191"/>
      <c r="B342" s="2" t="s">
        <v>6</v>
      </c>
      <c r="C342" s="6">
        <v>1520</v>
      </c>
      <c r="D342" s="6">
        <v>1520</v>
      </c>
      <c r="E342" s="6">
        <f>D342/C342*100</f>
        <v>100</v>
      </c>
      <c r="F342" s="2"/>
    </row>
    <row r="343" spans="1:6" ht="15.75" hidden="1" x14ac:dyDescent="0.25">
      <c r="A343" s="192"/>
      <c r="B343" s="25" t="s">
        <v>15</v>
      </c>
      <c r="C343" s="6"/>
      <c r="D343" s="6"/>
      <c r="E343" s="6"/>
      <c r="F343" s="2"/>
    </row>
    <row r="344" spans="1:6" ht="249.75" hidden="1" customHeight="1" x14ac:dyDescent="0.25">
      <c r="A344" s="190" t="s">
        <v>35</v>
      </c>
      <c r="B344" s="58" t="s">
        <v>74</v>
      </c>
      <c r="C344" s="6"/>
      <c r="D344" s="6"/>
      <c r="E344" s="6"/>
      <c r="F344" s="154" t="s">
        <v>137</v>
      </c>
    </row>
    <row r="345" spans="1:6" ht="15.75" hidden="1" x14ac:dyDescent="0.25">
      <c r="A345" s="191"/>
      <c r="B345" s="9" t="s">
        <v>48</v>
      </c>
      <c r="C345" s="51">
        <v>16728.04</v>
      </c>
      <c r="D345" s="8">
        <v>14072.04</v>
      </c>
      <c r="E345" s="29">
        <f>D345/C345*100</f>
        <v>84.122467425950674</v>
      </c>
      <c r="F345" s="2"/>
    </row>
    <row r="346" spans="1:6" ht="15.75" hidden="1" x14ac:dyDescent="0.25">
      <c r="A346" s="191"/>
      <c r="B346" s="25" t="s">
        <v>3</v>
      </c>
      <c r="C346" s="6"/>
      <c r="D346" s="6"/>
      <c r="E346" s="6"/>
      <c r="F346" s="2"/>
    </row>
    <row r="347" spans="1:6" ht="15.75" hidden="1" x14ac:dyDescent="0.25">
      <c r="A347" s="191"/>
      <c r="B347" s="25" t="s">
        <v>17</v>
      </c>
      <c r="C347" s="6"/>
      <c r="D347" s="6"/>
      <c r="E347" s="6"/>
      <c r="F347" s="2"/>
    </row>
    <row r="348" spans="1:6" ht="15.75" hidden="1" x14ac:dyDescent="0.25">
      <c r="A348" s="191"/>
      <c r="B348" s="2" t="s">
        <v>5</v>
      </c>
      <c r="C348" s="6"/>
      <c r="D348" s="6"/>
      <c r="E348" s="6"/>
      <c r="F348" s="2"/>
    </row>
    <row r="349" spans="1:6" ht="15.75" hidden="1" x14ac:dyDescent="0.25">
      <c r="A349" s="191"/>
      <c r="B349" s="2" t="s">
        <v>6</v>
      </c>
      <c r="C349" s="86">
        <v>16728.04</v>
      </c>
      <c r="D349" s="86">
        <v>14072.04</v>
      </c>
      <c r="E349" s="6">
        <f>D349/C349*100</f>
        <v>84.122467425950674</v>
      </c>
      <c r="F349" s="2"/>
    </row>
    <row r="350" spans="1:6" ht="15.75" hidden="1" x14ac:dyDescent="0.25">
      <c r="A350" s="192"/>
      <c r="B350" s="25" t="s">
        <v>15</v>
      </c>
      <c r="C350" s="6"/>
      <c r="D350" s="6"/>
      <c r="E350" s="6"/>
      <c r="F350" s="2"/>
    </row>
    <row r="351" spans="1:6" ht="181.5" hidden="1" customHeight="1" x14ac:dyDescent="0.25">
      <c r="A351" s="190" t="s">
        <v>38</v>
      </c>
      <c r="B351" s="58" t="s">
        <v>75</v>
      </c>
      <c r="C351" s="6"/>
      <c r="D351" s="6"/>
      <c r="E351" s="6"/>
      <c r="F351" s="153" t="s">
        <v>123</v>
      </c>
    </row>
    <row r="352" spans="1:6" ht="15.75" hidden="1" x14ac:dyDescent="0.25">
      <c r="A352" s="191"/>
      <c r="B352" s="9" t="s">
        <v>48</v>
      </c>
      <c r="C352" s="8">
        <v>400</v>
      </c>
      <c r="D352" s="8">
        <v>49.99</v>
      </c>
      <c r="E352" s="29">
        <f>D352/C352*100</f>
        <v>12.4975</v>
      </c>
      <c r="F352" s="2"/>
    </row>
    <row r="353" spans="1:6" ht="15.75" hidden="1" x14ac:dyDescent="0.25">
      <c r="A353" s="191"/>
      <c r="B353" s="25" t="s">
        <v>3</v>
      </c>
      <c r="C353" s="6"/>
      <c r="D353" s="6"/>
      <c r="E353" s="6"/>
      <c r="F353" s="2"/>
    </row>
    <row r="354" spans="1:6" ht="15.75" hidden="1" x14ac:dyDescent="0.25">
      <c r="A354" s="191"/>
      <c r="B354" s="25" t="s">
        <v>17</v>
      </c>
      <c r="C354" s="6">
        <v>0</v>
      </c>
      <c r="D354" s="6">
        <v>0</v>
      </c>
      <c r="E354" s="6">
        <v>0</v>
      </c>
      <c r="F354" s="2"/>
    </row>
    <row r="355" spans="1:6" ht="15.75" hidden="1" x14ac:dyDescent="0.25">
      <c r="A355" s="191"/>
      <c r="B355" s="2" t="s">
        <v>5</v>
      </c>
      <c r="C355" s="6"/>
      <c r="D355" s="6"/>
      <c r="E355" s="6"/>
      <c r="F355" s="2"/>
    </row>
    <row r="356" spans="1:6" ht="15.75" hidden="1" x14ac:dyDescent="0.25">
      <c r="A356" s="191"/>
      <c r="B356" s="2" t="s">
        <v>6</v>
      </c>
      <c r="C356" s="86">
        <v>400</v>
      </c>
      <c r="D356" s="86">
        <v>49.99</v>
      </c>
      <c r="E356" s="6">
        <f>D356/C356*100</f>
        <v>12.4975</v>
      </c>
      <c r="F356" s="2"/>
    </row>
    <row r="357" spans="1:6" ht="15.75" hidden="1" x14ac:dyDescent="0.25">
      <c r="A357" s="192"/>
      <c r="B357" s="25" t="s">
        <v>15</v>
      </c>
      <c r="C357" s="6"/>
      <c r="D357" s="6"/>
      <c r="E357" s="6"/>
      <c r="F357" s="2"/>
    </row>
    <row r="358" spans="1:6" ht="168" hidden="1" customHeight="1" x14ac:dyDescent="0.25">
      <c r="A358" s="190" t="s">
        <v>41</v>
      </c>
      <c r="B358" s="58" t="s">
        <v>76</v>
      </c>
      <c r="C358" s="6"/>
      <c r="D358" s="6"/>
      <c r="E358" s="6"/>
      <c r="F358" s="138" t="s">
        <v>124</v>
      </c>
    </row>
    <row r="359" spans="1:6" ht="15.75" hidden="1" x14ac:dyDescent="0.25">
      <c r="A359" s="191"/>
      <c r="B359" s="9" t="s">
        <v>77</v>
      </c>
      <c r="C359" s="29">
        <f>C362+C363</f>
        <v>399</v>
      </c>
      <c r="D359" s="29">
        <f>D362+D363</f>
        <v>242.86</v>
      </c>
      <c r="E359" s="29">
        <f>D359/C359*100</f>
        <v>60.867167919799506</v>
      </c>
      <c r="F359" s="2"/>
    </row>
    <row r="360" spans="1:6" ht="15.75" hidden="1" x14ac:dyDescent="0.25">
      <c r="A360" s="191"/>
      <c r="B360" s="25" t="s">
        <v>3</v>
      </c>
      <c r="C360" s="6"/>
      <c r="D360" s="6"/>
      <c r="E360" s="6"/>
      <c r="F360" s="2"/>
    </row>
    <row r="361" spans="1:6" ht="15.75" hidden="1" x14ac:dyDescent="0.25">
      <c r="A361" s="191"/>
      <c r="B361" s="25" t="s">
        <v>17</v>
      </c>
      <c r="C361" s="6"/>
      <c r="D361" s="6"/>
      <c r="E361" s="6"/>
      <c r="F361" s="2"/>
    </row>
    <row r="362" spans="1:6" ht="15.75" hidden="1" x14ac:dyDescent="0.25">
      <c r="A362" s="191"/>
      <c r="B362" s="2" t="s">
        <v>5</v>
      </c>
      <c r="C362" s="6">
        <v>0</v>
      </c>
      <c r="D362" s="6">
        <v>0</v>
      </c>
      <c r="E362" s="6"/>
      <c r="F362" s="2"/>
    </row>
    <row r="363" spans="1:6" ht="15.75" hidden="1" x14ac:dyDescent="0.25">
      <c r="A363" s="191"/>
      <c r="B363" s="2" t="s">
        <v>6</v>
      </c>
      <c r="C363" s="6">
        <v>399</v>
      </c>
      <c r="D363" s="6">
        <v>242.86</v>
      </c>
      <c r="E363" s="6">
        <f>D363/C363*100</f>
        <v>60.867167919799506</v>
      </c>
      <c r="F363" s="2"/>
    </row>
    <row r="364" spans="1:6" ht="15.75" hidden="1" x14ac:dyDescent="0.25">
      <c r="A364" s="192"/>
      <c r="B364" s="25" t="s">
        <v>15</v>
      </c>
      <c r="C364" s="6"/>
      <c r="D364" s="6"/>
      <c r="E364" s="6"/>
      <c r="F364" s="2"/>
    </row>
    <row r="365" spans="1:6" ht="15.75" hidden="1" x14ac:dyDescent="0.25">
      <c r="A365" s="108"/>
      <c r="B365" s="27" t="s">
        <v>100</v>
      </c>
      <c r="C365" s="2"/>
      <c r="D365" s="2"/>
      <c r="E365" s="2"/>
      <c r="F365" s="2"/>
    </row>
    <row r="366" spans="1:6" ht="217.5" customHeight="1" x14ac:dyDescent="0.25">
      <c r="A366" s="170">
        <v>10</v>
      </c>
      <c r="B366" s="12" t="s">
        <v>172</v>
      </c>
      <c r="C366" s="2"/>
      <c r="D366" s="2"/>
      <c r="E366" s="2"/>
      <c r="F366" s="32" t="s">
        <v>198</v>
      </c>
    </row>
    <row r="367" spans="1:6" ht="15.75" x14ac:dyDescent="0.25">
      <c r="A367" s="171"/>
      <c r="B367" s="9" t="s">
        <v>9</v>
      </c>
      <c r="C367" s="29">
        <v>22072300</v>
      </c>
      <c r="D367" s="29">
        <v>22072300</v>
      </c>
      <c r="E367" s="29">
        <f>D367/C367*100</f>
        <v>100</v>
      </c>
      <c r="F367" s="2"/>
    </row>
    <row r="368" spans="1:6" ht="15.75" x14ac:dyDescent="0.25">
      <c r="A368" s="171"/>
      <c r="B368" s="25" t="s">
        <v>3</v>
      </c>
      <c r="C368" s="2">
        <v>0</v>
      </c>
      <c r="D368" s="2">
        <v>0</v>
      </c>
      <c r="E368" s="6">
        <v>0</v>
      </c>
      <c r="F368" s="2"/>
    </row>
    <row r="369" spans="1:6" ht="15.75" x14ac:dyDescent="0.25">
      <c r="A369" s="171"/>
      <c r="B369" s="25" t="s">
        <v>17</v>
      </c>
      <c r="C369" s="86">
        <v>21866400</v>
      </c>
      <c r="D369" s="86">
        <v>21866400</v>
      </c>
      <c r="E369" s="6">
        <v>100</v>
      </c>
      <c r="F369" s="2"/>
    </row>
    <row r="370" spans="1:6" ht="15.75" x14ac:dyDescent="0.25">
      <c r="A370" s="171"/>
      <c r="B370" s="2" t="s">
        <v>5</v>
      </c>
      <c r="C370" s="6">
        <f>C367-C369</f>
        <v>205900</v>
      </c>
      <c r="D370" s="6">
        <f>D367-D369</f>
        <v>205900</v>
      </c>
      <c r="E370" s="6">
        <v>100</v>
      </c>
      <c r="F370" s="2"/>
    </row>
    <row r="371" spans="1:6" ht="15.75" hidden="1" x14ac:dyDescent="0.25">
      <c r="A371" s="171"/>
      <c r="B371" s="2" t="s">
        <v>6</v>
      </c>
      <c r="C371" s="2"/>
      <c r="D371" s="2"/>
      <c r="E371" s="6"/>
      <c r="F371" s="2"/>
    </row>
    <row r="372" spans="1:6" ht="31.5" hidden="1" x14ac:dyDescent="0.25">
      <c r="A372" s="172"/>
      <c r="B372" s="91" t="s">
        <v>19</v>
      </c>
      <c r="C372" s="74">
        <v>700</v>
      </c>
      <c r="D372" s="74">
        <v>0</v>
      </c>
      <c r="E372" s="74">
        <f>D372/C372*100</f>
        <v>0</v>
      </c>
      <c r="F372" s="63"/>
    </row>
    <row r="373" spans="1:6" ht="15.75" hidden="1" x14ac:dyDescent="0.25">
      <c r="A373" s="133"/>
      <c r="B373" s="214" t="s">
        <v>26</v>
      </c>
      <c r="C373" s="215"/>
      <c r="D373" s="215"/>
      <c r="E373" s="215"/>
      <c r="F373" s="216"/>
    </row>
    <row r="374" spans="1:6" ht="166.5" hidden="1" x14ac:dyDescent="0.25">
      <c r="A374" s="170" t="s">
        <v>27</v>
      </c>
      <c r="B374" s="113" t="s">
        <v>78</v>
      </c>
      <c r="C374" s="96"/>
      <c r="D374" s="96"/>
      <c r="E374" s="96"/>
      <c r="F374" s="132" t="s">
        <v>111</v>
      </c>
    </row>
    <row r="375" spans="1:6" ht="15.75" hidden="1" x14ac:dyDescent="0.25">
      <c r="A375" s="194"/>
      <c r="B375" s="9" t="s">
        <v>48</v>
      </c>
      <c r="C375" s="29">
        <f>C376+C377+C378+C379+C380</f>
        <v>2127.4</v>
      </c>
      <c r="D375" s="29">
        <f>D376+D377+D378+D379+D380</f>
        <v>1311.3</v>
      </c>
      <c r="E375" s="29">
        <f>D375/C375*100</f>
        <v>61.638619911629213</v>
      </c>
      <c r="F375" s="2"/>
    </row>
    <row r="376" spans="1:6" ht="15.75" hidden="1" x14ac:dyDescent="0.25">
      <c r="A376" s="194"/>
      <c r="B376" s="25" t="s">
        <v>3</v>
      </c>
      <c r="C376" s="2">
        <v>1427.4</v>
      </c>
      <c r="D376" s="2">
        <v>1311.3</v>
      </c>
      <c r="E376" s="6">
        <f>D376/C376*100</f>
        <v>91.866330390920552</v>
      </c>
      <c r="F376" s="2"/>
    </row>
    <row r="377" spans="1:6" ht="15.75" hidden="1" x14ac:dyDescent="0.25">
      <c r="A377" s="194"/>
      <c r="B377" s="25" t="s">
        <v>17</v>
      </c>
      <c r="C377" s="2"/>
      <c r="D377" s="2"/>
      <c r="E377" s="6"/>
      <c r="F377" s="2"/>
    </row>
    <row r="378" spans="1:6" ht="15.75" hidden="1" x14ac:dyDescent="0.25">
      <c r="A378" s="194"/>
      <c r="B378" s="2" t="s">
        <v>5</v>
      </c>
      <c r="C378" s="6"/>
      <c r="D378" s="6"/>
      <c r="E378" s="6"/>
      <c r="F378" s="2"/>
    </row>
    <row r="379" spans="1:6" ht="15.75" hidden="1" x14ac:dyDescent="0.25">
      <c r="A379" s="194"/>
      <c r="B379" s="2" t="s">
        <v>6</v>
      </c>
      <c r="C379" s="2"/>
      <c r="D379" s="2"/>
      <c r="E379" s="6"/>
      <c r="F379" s="2"/>
    </row>
    <row r="380" spans="1:6" ht="31.5" hidden="1" x14ac:dyDescent="0.25">
      <c r="A380" s="195"/>
      <c r="B380" s="25" t="s">
        <v>19</v>
      </c>
      <c r="C380" s="6">
        <v>700</v>
      </c>
      <c r="D380" s="6">
        <v>0</v>
      </c>
      <c r="E380" s="6">
        <f>D380/C380*100</f>
        <v>0</v>
      </c>
      <c r="F380" s="2"/>
    </row>
    <row r="381" spans="1:6" ht="31.5" hidden="1" x14ac:dyDescent="0.25">
      <c r="A381" s="2"/>
      <c r="B381" s="28" t="s">
        <v>101</v>
      </c>
      <c r="C381" s="2"/>
      <c r="D381" s="2"/>
      <c r="E381" s="2"/>
      <c r="F381" s="2"/>
    </row>
    <row r="382" spans="1:6" ht="266.25" customHeight="1" x14ac:dyDescent="0.25">
      <c r="A382" s="170">
        <v>11</v>
      </c>
      <c r="B382" s="5" t="s">
        <v>173</v>
      </c>
      <c r="C382" s="2"/>
      <c r="D382" s="2"/>
      <c r="E382" s="2"/>
      <c r="F382" s="165" t="s">
        <v>198</v>
      </c>
    </row>
    <row r="383" spans="1:6" ht="15.75" x14ac:dyDescent="0.25">
      <c r="A383" s="171"/>
      <c r="B383" s="9" t="s">
        <v>9</v>
      </c>
      <c r="C383" s="29">
        <v>4168523.4</v>
      </c>
      <c r="D383" s="29">
        <v>4168523.4</v>
      </c>
      <c r="E383" s="29">
        <v>100</v>
      </c>
      <c r="F383" s="2"/>
    </row>
    <row r="384" spans="1:6" ht="15.75" x14ac:dyDescent="0.25">
      <c r="A384" s="171"/>
      <c r="B384" s="25" t="s">
        <v>3</v>
      </c>
      <c r="C384" s="6">
        <v>0</v>
      </c>
      <c r="D384" s="6">
        <v>0</v>
      </c>
      <c r="E384" s="6">
        <v>0</v>
      </c>
      <c r="F384" s="2"/>
    </row>
    <row r="385" spans="1:6" ht="15.75" x14ac:dyDescent="0.25">
      <c r="A385" s="171"/>
      <c r="B385" s="25" t="s">
        <v>17</v>
      </c>
      <c r="C385" s="6">
        <v>0</v>
      </c>
      <c r="D385" s="6">
        <v>0</v>
      </c>
      <c r="E385" s="6">
        <v>0</v>
      </c>
      <c r="F385" s="2"/>
    </row>
    <row r="386" spans="1:6" ht="15.75" x14ac:dyDescent="0.25">
      <c r="A386" s="171"/>
      <c r="B386" s="2" t="s">
        <v>5</v>
      </c>
      <c r="C386" s="6">
        <f>$C$383</f>
        <v>4168523.4</v>
      </c>
      <c r="D386" s="6">
        <f>$C$383</f>
        <v>4168523.4</v>
      </c>
      <c r="E386" s="6">
        <v>100</v>
      </c>
      <c r="F386" s="2"/>
    </row>
    <row r="387" spans="1:6" ht="15.75" hidden="1" x14ac:dyDescent="0.25">
      <c r="A387" s="171"/>
      <c r="B387" s="2" t="s">
        <v>6</v>
      </c>
      <c r="C387" s="2"/>
      <c r="D387" s="2"/>
      <c r="E387" s="2"/>
      <c r="F387" s="2"/>
    </row>
    <row r="388" spans="1:6" ht="15.75" hidden="1" x14ac:dyDescent="0.25">
      <c r="A388" s="172"/>
      <c r="B388" s="25" t="s">
        <v>15</v>
      </c>
      <c r="C388" s="2"/>
      <c r="D388" s="2"/>
      <c r="E388" s="2"/>
      <c r="F388" s="2"/>
    </row>
    <row r="389" spans="1:6" ht="31.5" hidden="1" x14ac:dyDescent="0.25">
      <c r="A389" s="2"/>
      <c r="B389" s="28" t="s">
        <v>23</v>
      </c>
      <c r="C389" s="2"/>
      <c r="D389" s="2"/>
      <c r="E389" s="2"/>
      <c r="F389" s="2"/>
    </row>
    <row r="390" spans="1:6" ht="311.25" customHeight="1" x14ac:dyDescent="0.25">
      <c r="A390" s="170">
        <v>12</v>
      </c>
      <c r="B390" s="5" t="s">
        <v>188</v>
      </c>
      <c r="C390" s="2"/>
      <c r="D390" s="2"/>
      <c r="E390" s="2"/>
      <c r="F390" s="32" t="s">
        <v>198</v>
      </c>
    </row>
    <row r="391" spans="1:6" ht="15.75" x14ac:dyDescent="0.25">
      <c r="A391" s="171"/>
      <c r="B391" s="9" t="s">
        <v>9</v>
      </c>
      <c r="C391" s="29">
        <v>2500000</v>
      </c>
      <c r="D391" s="29">
        <v>2500000</v>
      </c>
      <c r="E391" s="29">
        <f>D391/C391*100</f>
        <v>100</v>
      </c>
      <c r="F391" s="2"/>
    </row>
    <row r="392" spans="1:6" ht="15.75" x14ac:dyDescent="0.25">
      <c r="A392" s="171"/>
      <c r="B392" s="25" t="s">
        <v>3</v>
      </c>
      <c r="C392" s="34">
        <v>2497400</v>
      </c>
      <c r="D392" s="34">
        <v>2497400</v>
      </c>
      <c r="E392" s="34">
        <v>100</v>
      </c>
      <c r="F392" s="2"/>
    </row>
    <row r="393" spans="1:6" ht="15.75" x14ac:dyDescent="0.25">
      <c r="A393" s="171"/>
      <c r="B393" s="25" t="s">
        <v>17</v>
      </c>
      <c r="C393" s="168">
        <v>0</v>
      </c>
      <c r="D393" s="168">
        <v>0</v>
      </c>
      <c r="E393" s="168">
        <v>100</v>
      </c>
      <c r="F393" s="2"/>
    </row>
    <row r="394" spans="1:6" ht="15.75" x14ac:dyDescent="0.25">
      <c r="A394" s="171"/>
      <c r="B394" s="2" t="s">
        <v>5</v>
      </c>
      <c r="C394" s="6">
        <f>C391-C392</f>
        <v>2600</v>
      </c>
      <c r="D394" s="6">
        <f>D391-D392</f>
        <v>2600</v>
      </c>
      <c r="E394" s="6">
        <f>D394/C394*100</f>
        <v>100</v>
      </c>
      <c r="F394" s="2"/>
    </row>
    <row r="395" spans="1:6" ht="15.75" hidden="1" x14ac:dyDescent="0.25">
      <c r="A395" s="171"/>
      <c r="B395" s="2" t="s">
        <v>6</v>
      </c>
      <c r="C395" s="86">
        <v>290.10000000000002</v>
      </c>
      <c r="D395" s="6">
        <v>100.43</v>
      </c>
      <c r="E395" s="6">
        <f>D395/C395*100</f>
        <v>34.619096863150638</v>
      </c>
      <c r="F395" s="2"/>
    </row>
    <row r="396" spans="1:6" ht="15.75" hidden="1" x14ac:dyDescent="0.25">
      <c r="A396" s="172"/>
      <c r="B396" s="25" t="s">
        <v>15</v>
      </c>
      <c r="C396" s="2"/>
      <c r="D396" s="2"/>
      <c r="E396" s="2"/>
      <c r="F396" s="2"/>
    </row>
    <row r="397" spans="1:6" ht="16.5" hidden="1" thickBot="1" x14ac:dyDescent="0.3">
      <c r="A397" s="110"/>
      <c r="B397" s="209" t="s">
        <v>85</v>
      </c>
      <c r="C397" s="210"/>
      <c r="D397" s="210"/>
      <c r="E397" s="210"/>
      <c r="F397" s="211"/>
    </row>
    <row r="398" spans="1:6" ht="154.5" hidden="1" customHeight="1" x14ac:dyDescent="0.25">
      <c r="A398" s="170" t="s">
        <v>27</v>
      </c>
      <c r="B398" s="100" t="s">
        <v>79</v>
      </c>
      <c r="C398" s="96"/>
      <c r="D398" s="96"/>
      <c r="E398" s="96"/>
      <c r="F398" s="152" t="s">
        <v>155</v>
      </c>
    </row>
    <row r="399" spans="1:6" ht="15.75" hidden="1" x14ac:dyDescent="0.25">
      <c r="A399" s="171"/>
      <c r="B399" s="115" t="s">
        <v>81</v>
      </c>
      <c r="C399" s="8">
        <f>C400+C401</f>
        <v>4385.6000000000004</v>
      </c>
      <c r="D399" s="8">
        <f>D400+D401</f>
        <v>4270.2999999999993</v>
      </c>
      <c r="E399" s="29">
        <f>D399/C399*100</f>
        <v>97.370941262313011</v>
      </c>
      <c r="F399" s="2"/>
    </row>
    <row r="400" spans="1:6" ht="15.75" hidden="1" x14ac:dyDescent="0.25">
      <c r="A400" s="172"/>
      <c r="B400" s="114" t="s">
        <v>5</v>
      </c>
      <c r="C400" s="36">
        <v>4215.6000000000004</v>
      </c>
      <c r="D400" s="36">
        <v>4173.8999999999996</v>
      </c>
      <c r="E400" s="37">
        <f>D400/C400*100</f>
        <v>99.010816965556486</v>
      </c>
      <c r="F400" s="2"/>
    </row>
    <row r="401" spans="1:6" ht="14.25" hidden="1" customHeight="1" x14ac:dyDescent="0.25">
      <c r="A401" s="146"/>
      <c r="B401" s="114" t="s">
        <v>6</v>
      </c>
      <c r="C401" s="36">
        <v>170</v>
      </c>
      <c r="D401" s="36">
        <v>96.4</v>
      </c>
      <c r="E401" s="37">
        <f>D401/C401*100</f>
        <v>56.705882352941181</v>
      </c>
      <c r="F401" s="2"/>
    </row>
    <row r="402" spans="1:6" ht="372.75" hidden="1" customHeight="1" x14ac:dyDescent="0.25">
      <c r="A402" s="170" t="s">
        <v>30</v>
      </c>
      <c r="B402" s="58" t="s">
        <v>80</v>
      </c>
      <c r="C402" s="36"/>
      <c r="D402" s="36"/>
      <c r="E402" s="37"/>
      <c r="F402" s="32" t="s">
        <v>156</v>
      </c>
    </row>
    <row r="403" spans="1:6" ht="15.75" hidden="1" x14ac:dyDescent="0.25">
      <c r="A403" s="171"/>
      <c r="B403" s="115" t="s">
        <v>82</v>
      </c>
      <c r="C403" s="8">
        <f>C404+C405</f>
        <v>2728</v>
      </c>
      <c r="D403" s="8">
        <f>D404+D405</f>
        <v>1306.6299999999999</v>
      </c>
      <c r="E403" s="29">
        <f>D403/C403*100</f>
        <v>47.896994134897355</v>
      </c>
      <c r="F403" s="2"/>
    </row>
    <row r="404" spans="1:6" ht="15.75" hidden="1" x14ac:dyDescent="0.25">
      <c r="A404" s="171"/>
      <c r="B404" s="114" t="s">
        <v>5</v>
      </c>
      <c r="C404" s="36">
        <v>2607.9</v>
      </c>
      <c r="D404" s="36">
        <v>1302.5999999999999</v>
      </c>
      <c r="E404" s="37">
        <f>D404/C404*100</f>
        <v>49.948234211434482</v>
      </c>
      <c r="F404" s="2"/>
    </row>
    <row r="405" spans="1:6" ht="18.75" hidden="1" customHeight="1" x14ac:dyDescent="0.25">
      <c r="A405" s="172"/>
      <c r="B405" s="114" t="s">
        <v>6</v>
      </c>
      <c r="C405" s="36">
        <v>120.1</v>
      </c>
      <c r="D405" s="36">
        <v>4.03</v>
      </c>
      <c r="E405" s="37">
        <f>D405/C405*100</f>
        <v>3.3555370524562864</v>
      </c>
      <c r="F405" s="2"/>
    </row>
    <row r="406" spans="1:6" ht="38.25" hidden="1" x14ac:dyDescent="0.25">
      <c r="A406" s="170" t="s">
        <v>35</v>
      </c>
      <c r="B406" s="58" t="s">
        <v>42</v>
      </c>
      <c r="C406" s="36"/>
      <c r="D406" s="36"/>
      <c r="E406" s="37"/>
      <c r="F406" s="32" t="s">
        <v>84</v>
      </c>
    </row>
    <row r="407" spans="1:6" ht="15.75" hidden="1" x14ac:dyDescent="0.25">
      <c r="A407" s="171"/>
      <c r="B407" s="115" t="s">
        <v>83</v>
      </c>
      <c r="C407" s="8">
        <f>C408+C409</f>
        <v>5035.8</v>
      </c>
      <c r="D407" s="29">
        <f>D408+D409</f>
        <v>4816.6000000000004</v>
      </c>
      <c r="E407" s="19">
        <f>D407/C407*100</f>
        <v>95.64716628936813</v>
      </c>
      <c r="F407" s="2"/>
    </row>
    <row r="408" spans="1:6" ht="15.75" hidden="1" x14ac:dyDescent="0.25">
      <c r="A408" s="171"/>
      <c r="B408" s="114" t="s">
        <v>5</v>
      </c>
      <c r="C408" s="36">
        <v>5035.8</v>
      </c>
      <c r="D408" s="37">
        <v>4816.6000000000004</v>
      </c>
      <c r="E408" s="37">
        <f>D408/C408*100</f>
        <v>95.64716628936813</v>
      </c>
      <c r="F408" s="2"/>
    </row>
    <row r="409" spans="1:6" ht="13.5" hidden="1" customHeight="1" x14ac:dyDescent="0.25">
      <c r="A409" s="172"/>
      <c r="B409" s="114" t="s">
        <v>6</v>
      </c>
      <c r="C409" s="36">
        <v>0</v>
      </c>
      <c r="D409" s="37">
        <v>0</v>
      </c>
      <c r="E409" s="37"/>
      <c r="F409" s="2"/>
    </row>
    <row r="410" spans="1:6" ht="47.25" hidden="1" x14ac:dyDescent="0.25">
      <c r="A410" s="110"/>
      <c r="B410" s="116" t="s">
        <v>86</v>
      </c>
      <c r="C410" s="36"/>
      <c r="D410" s="37"/>
      <c r="E410" s="37"/>
      <c r="F410" s="2"/>
    </row>
    <row r="411" spans="1:6" ht="351" customHeight="1" x14ac:dyDescent="0.25">
      <c r="A411" s="170">
        <v>13</v>
      </c>
      <c r="B411" s="5" t="s">
        <v>174</v>
      </c>
      <c r="C411" s="2"/>
      <c r="D411" s="2"/>
      <c r="E411" s="2"/>
      <c r="F411" s="143" t="s">
        <v>200</v>
      </c>
    </row>
    <row r="412" spans="1:6" ht="15.75" x14ac:dyDescent="0.25">
      <c r="A412" s="171"/>
      <c r="B412" s="9" t="s">
        <v>9</v>
      </c>
      <c r="C412" s="29">
        <v>98831680.299999997</v>
      </c>
      <c r="D412" s="29">
        <v>96823786.099999994</v>
      </c>
      <c r="E412" s="29">
        <f>D412/C412*100</f>
        <v>97.968369864900495</v>
      </c>
      <c r="F412" s="2"/>
    </row>
    <row r="413" spans="1:6" ht="15.75" x14ac:dyDescent="0.25">
      <c r="A413" s="171"/>
      <c r="B413" s="25" t="s">
        <v>3</v>
      </c>
      <c r="C413" s="2">
        <v>2607062.5</v>
      </c>
      <c r="D413" s="2">
        <v>2607062.5</v>
      </c>
      <c r="E413" s="2">
        <v>100</v>
      </c>
      <c r="F413" s="2"/>
    </row>
    <row r="414" spans="1:6" ht="15.75" x14ac:dyDescent="0.25">
      <c r="A414" s="171"/>
      <c r="B414" s="25" t="s">
        <v>17</v>
      </c>
      <c r="C414" s="2">
        <v>59457010</v>
      </c>
      <c r="D414" s="2">
        <v>57478564</v>
      </c>
      <c r="E414" s="160">
        <f>D414/C414*100</f>
        <v>96.672476466610078</v>
      </c>
      <c r="F414" s="2"/>
    </row>
    <row r="415" spans="1:6" ht="16.5" thickBot="1" x14ac:dyDescent="0.3">
      <c r="A415" s="171"/>
      <c r="B415" s="2" t="s">
        <v>5</v>
      </c>
      <c r="C415" s="6">
        <f>C412-C413-C414</f>
        <v>36767607.799999997</v>
      </c>
      <c r="D415" s="6">
        <f>D412-D413-D414</f>
        <v>36738159.599999994</v>
      </c>
      <c r="E415" s="52">
        <f>D415/C415*100</f>
        <v>99.919907217896281</v>
      </c>
      <c r="F415" s="2"/>
    </row>
    <row r="416" spans="1:6" ht="15.75" hidden="1" x14ac:dyDescent="0.25">
      <c r="A416" s="171"/>
      <c r="B416" s="2" t="s">
        <v>6</v>
      </c>
      <c r="C416" s="6">
        <f>C424+C431+C438+C445+C452</f>
        <v>0</v>
      </c>
      <c r="D416" s="6">
        <f>D424+D431+D438+D445+D452</f>
        <v>0</v>
      </c>
      <c r="E416" s="86"/>
      <c r="F416" s="2"/>
    </row>
    <row r="417" spans="1:6" ht="16.5" hidden="1" thickBot="1" x14ac:dyDescent="0.3">
      <c r="A417" s="172"/>
      <c r="B417" s="25" t="s">
        <v>15</v>
      </c>
      <c r="C417" s="2"/>
      <c r="D417" s="2"/>
      <c r="E417" s="2"/>
      <c r="F417" s="2"/>
    </row>
    <row r="418" spans="1:6" ht="16.5" thickBot="1" x14ac:dyDescent="0.3">
      <c r="A418" s="110"/>
      <c r="B418" s="209" t="s">
        <v>87</v>
      </c>
      <c r="C418" s="210"/>
      <c r="D418" s="210"/>
      <c r="E418" s="210"/>
      <c r="F418" s="178"/>
    </row>
    <row r="419" spans="1:6" ht="244.5" customHeight="1" x14ac:dyDescent="0.25">
      <c r="A419" s="170" t="s">
        <v>27</v>
      </c>
      <c r="B419" s="100" t="s">
        <v>175</v>
      </c>
      <c r="C419" s="2"/>
      <c r="D419" s="2"/>
      <c r="E419" s="2"/>
      <c r="F419" s="141" t="s">
        <v>195</v>
      </c>
    </row>
    <row r="420" spans="1:6" ht="15.75" x14ac:dyDescent="0.25">
      <c r="A420" s="171"/>
      <c r="B420" s="9" t="s">
        <v>48</v>
      </c>
      <c r="C420" s="29">
        <v>13434269.199999999</v>
      </c>
      <c r="D420" s="29">
        <v>13434269.199999999</v>
      </c>
      <c r="E420" s="29">
        <f>D420/C420*100</f>
        <v>100</v>
      </c>
      <c r="F420" s="2"/>
    </row>
    <row r="421" spans="1:6" ht="15.75" hidden="1" x14ac:dyDescent="0.25">
      <c r="A421" s="171"/>
      <c r="B421" s="25" t="s">
        <v>3</v>
      </c>
      <c r="C421" s="6"/>
      <c r="D421" s="6"/>
      <c r="E421" s="6"/>
      <c r="F421" s="2"/>
    </row>
    <row r="422" spans="1:6" ht="15.75" hidden="1" x14ac:dyDescent="0.25">
      <c r="A422" s="171"/>
      <c r="B422" s="25" t="s">
        <v>17</v>
      </c>
      <c r="C422" s="6"/>
      <c r="D422" s="6"/>
      <c r="E422" s="6"/>
      <c r="F422" s="2"/>
    </row>
    <row r="423" spans="1:6" ht="15.75" hidden="1" x14ac:dyDescent="0.25">
      <c r="A423" s="171"/>
      <c r="B423" s="2" t="s">
        <v>5</v>
      </c>
      <c r="C423" s="6">
        <v>165</v>
      </c>
      <c r="D423" s="6">
        <v>165</v>
      </c>
      <c r="E423" s="6">
        <f>D423/C423*100</f>
        <v>100</v>
      </c>
      <c r="F423" s="2"/>
    </row>
    <row r="424" spans="1:6" ht="15.75" hidden="1" x14ac:dyDescent="0.25">
      <c r="A424" s="171"/>
      <c r="B424" s="2" t="s">
        <v>6</v>
      </c>
      <c r="C424" s="6">
        <v>0</v>
      </c>
      <c r="D424" s="6">
        <v>0</v>
      </c>
      <c r="E424" s="6">
        <v>0</v>
      </c>
      <c r="F424" s="2"/>
    </row>
    <row r="425" spans="1:6" ht="15.75" hidden="1" x14ac:dyDescent="0.25">
      <c r="A425" s="172"/>
      <c r="B425" s="25" t="s">
        <v>15</v>
      </c>
      <c r="C425" s="2"/>
      <c r="D425" s="2"/>
      <c r="E425" s="2"/>
      <c r="F425" s="2"/>
    </row>
    <row r="426" spans="1:6" ht="138.75" customHeight="1" x14ac:dyDescent="0.25">
      <c r="A426" s="170" t="s">
        <v>30</v>
      </c>
      <c r="B426" s="58" t="s">
        <v>176</v>
      </c>
      <c r="C426" s="2"/>
      <c r="D426" s="2"/>
      <c r="E426" s="2"/>
      <c r="F426" s="166" t="s">
        <v>195</v>
      </c>
    </row>
    <row r="427" spans="1:6" ht="15.75" x14ac:dyDescent="0.25">
      <c r="A427" s="171"/>
      <c r="B427" s="9" t="s">
        <v>48</v>
      </c>
      <c r="C427" s="29">
        <v>1256612.6000000001</v>
      </c>
      <c r="D427" s="29">
        <v>1256612.6000000001</v>
      </c>
      <c r="E427" s="29">
        <f>D427/C427*100</f>
        <v>100</v>
      </c>
      <c r="F427" s="2"/>
    </row>
    <row r="428" spans="1:6" ht="15.75" hidden="1" x14ac:dyDescent="0.25">
      <c r="A428" s="171"/>
      <c r="B428" s="25" t="s">
        <v>3</v>
      </c>
      <c r="C428" s="2"/>
      <c r="D428" s="2"/>
      <c r="E428" s="2"/>
      <c r="F428" s="2"/>
    </row>
    <row r="429" spans="1:6" ht="15.75" hidden="1" x14ac:dyDescent="0.25">
      <c r="A429" s="171"/>
      <c r="B429" s="25" t="s">
        <v>17</v>
      </c>
      <c r="C429" s="2"/>
      <c r="D429" s="2"/>
      <c r="E429" s="2"/>
      <c r="F429" s="2"/>
    </row>
    <row r="430" spans="1:6" ht="15.75" hidden="1" x14ac:dyDescent="0.25">
      <c r="A430" s="171"/>
      <c r="B430" s="2" t="s">
        <v>5</v>
      </c>
      <c r="C430" s="6">
        <v>25</v>
      </c>
      <c r="D430" s="6">
        <v>10</v>
      </c>
      <c r="E430" s="6">
        <f>D430/C430*100</f>
        <v>40</v>
      </c>
      <c r="F430" s="2"/>
    </row>
    <row r="431" spans="1:6" ht="15.75" hidden="1" x14ac:dyDescent="0.25">
      <c r="A431" s="171"/>
      <c r="B431" s="2" t="s">
        <v>6</v>
      </c>
      <c r="C431" s="2"/>
      <c r="D431" s="2"/>
      <c r="E431" s="2"/>
      <c r="F431" s="2"/>
    </row>
    <row r="432" spans="1:6" ht="15.75" hidden="1" x14ac:dyDescent="0.25">
      <c r="A432" s="172"/>
      <c r="B432" s="25" t="s">
        <v>15</v>
      </c>
      <c r="C432" s="2"/>
      <c r="D432" s="2"/>
      <c r="E432" s="2"/>
      <c r="F432" s="2"/>
    </row>
    <row r="433" spans="1:6" ht="199.5" customHeight="1" x14ac:dyDescent="0.25">
      <c r="A433" s="170" t="s">
        <v>35</v>
      </c>
      <c r="B433" s="117" t="s">
        <v>177</v>
      </c>
      <c r="C433" s="2"/>
      <c r="D433" s="2"/>
      <c r="E433" s="2"/>
      <c r="F433" s="31" t="s">
        <v>195</v>
      </c>
    </row>
    <row r="434" spans="1:6" ht="15.75" x14ac:dyDescent="0.25">
      <c r="A434" s="171"/>
      <c r="B434" s="9" t="s">
        <v>48</v>
      </c>
      <c r="C434" s="29">
        <v>7612259.5</v>
      </c>
      <c r="D434" s="29">
        <v>7612219.5</v>
      </c>
      <c r="E434" s="29">
        <f>D434/C434*100</f>
        <v>99.99947453183907</v>
      </c>
      <c r="F434" s="2"/>
    </row>
    <row r="435" spans="1:6" ht="15.75" hidden="1" x14ac:dyDescent="0.25">
      <c r="A435" s="171"/>
      <c r="B435" s="25" t="s">
        <v>3</v>
      </c>
      <c r="C435" s="2"/>
      <c r="D435" s="2"/>
      <c r="E435" s="2"/>
      <c r="F435" s="2"/>
    </row>
    <row r="436" spans="1:6" ht="15.75" hidden="1" x14ac:dyDescent="0.25">
      <c r="A436" s="171"/>
      <c r="B436" s="25" t="s">
        <v>17</v>
      </c>
      <c r="C436" s="56">
        <v>220</v>
      </c>
      <c r="D436" s="56">
        <v>220</v>
      </c>
      <c r="E436" s="148">
        <f>D436/C436*100</f>
        <v>100</v>
      </c>
      <c r="F436" s="2"/>
    </row>
    <row r="437" spans="1:6" ht="15.75" hidden="1" x14ac:dyDescent="0.25">
      <c r="A437" s="171"/>
      <c r="B437" s="2" t="s">
        <v>5</v>
      </c>
      <c r="C437" s="6">
        <v>14188.8</v>
      </c>
      <c r="D437" s="6">
        <v>14142</v>
      </c>
      <c r="E437" s="6">
        <f>D437/C437*100</f>
        <v>99.670162381596754</v>
      </c>
      <c r="F437" s="2"/>
    </row>
    <row r="438" spans="1:6" ht="15.75" hidden="1" x14ac:dyDescent="0.25">
      <c r="A438" s="171"/>
      <c r="B438" s="2" t="s">
        <v>6</v>
      </c>
      <c r="C438" s="2"/>
      <c r="D438" s="2"/>
      <c r="E438" s="2"/>
      <c r="F438" s="2"/>
    </row>
    <row r="439" spans="1:6" ht="15.75" hidden="1" x14ac:dyDescent="0.25">
      <c r="A439" s="172"/>
      <c r="B439" s="25" t="s">
        <v>15</v>
      </c>
      <c r="C439" s="2"/>
      <c r="D439" s="2"/>
      <c r="E439" s="2"/>
      <c r="F439" s="2"/>
    </row>
    <row r="440" spans="1:6" ht="228.75" customHeight="1" x14ac:dyDescent="0.25">
      <c r="A440" s="170" t="s">
        <v>38</v>
      </c>
      <c r="B440" s="100" t="s">
        <v>178</v>
      </c>
      <c r="C440" s="2"/>
      <c r="D440" s="2"/>
      <c r="E440" s="2"/>
      <c r="F440" s="142" t="s">
        <v>201</v>
      </c>
    </row>
    <row r="441" spans="1:6" ht="15.75" x14ac:dyDescent="0.25">
      <c r="A441" s="171"/>
      <c r="B441" s="9" t="s">
        <v>48</v>
      </c>
      <c r="C441" s="29">
        <v>1039800</v>
      </c>
      <c r="D441" s="29">
        <v>1037724.5</v>
      </c>
      <c r="E441" s="29">
        <f>D441/C441*100</f>
        <v>99.800394306597411</v>
      </c>
      <c r="F441" s="2"/>
    </row>
    <row r="442" spans="1:6" ht="15.75" hidden="1" x14ac:dyDescent="0.25">
      <c r="A442" s="171"/>
      <c r="B442" s="25" t="s">
        <v>3</v>
      </c>
      <c r="C442" s="2"/>
      <c r="D442" s="2"/>
      <c r="E442" s="2"/>
      <c r="F442" s="2"/>
    </row>
    <row r="443" spans="1:6" ht="15.75" hidden="1" x14ac:dyDescent="0.25">
      <c r="A443" s="171"/>
      <c r="B443" s="25" t="s">
        <v>17</v>
      </c>
      <c r="C443" s="2"/>
      <c r="D443" s="2"/>
      <c r="E443" s="2"/>
      <c r="F443" s="2"/>
    </row>
    <row r="444" spans="1:6" ht="15.75" hidden="1" x14ac:dyDescent="0.25">
      <c r="A444" s="171"/>
      <c r="B444" s="2" t="s">
        <v>5</v>
      </c>
      <c r="C444" s="6">
        <v>280</v>
      </c>
      <c r="D444" s="6">
        <v>84</v>
      </c>
      <c r="E444" s="6">
        <f>D444/C444*100</f>
        <v>30</v>
      </c>
      <c r="F444" s="2"/>
    </row>
    <row r="445" spans="1:6" ht="15.75" hidden="1" x14ac:dyDescent="0.25">
      <c r="A445" s="171"/>
      <c r="B445" s="2" t="s">
        <v>6</v>
      </c>
      <c r="C445" s="2"/>
      <c r="D445" s="2"/>
      <c r="E445" s="2"/>
      <c r="F445" s="2"/>
    </row>
    <row r="446" spans="1:6" ht="15.75" hidden="1" x14ac:dyDescent="0.25">
      <c r="A446" s="172"/>
      <c r="B446" s="25" t="s">
        <v>15</v>
      </c>
      <c r="C446" s="2"/>
      <c r="D446" s="2"/>
      <c r="E446" s="2"/>
      <c r="F446" s="2"/>
    </row>
    <row r="447" spans="1:6" ht="179.25" customHeight="1" x14ac:dyDescent="0.25">
      <c r="A447" s="170" t="s">
        <v>41</v>
      </c>
      <c r="B447" s="100" t="s">
        <v>179</v>
      </c>
      <c r="C447" s="2"/>
      <c r="D447" s="2"/>
      <c r="E447" s="2"/>
      <c r="F447" s="32" t="s">
        <v>195</v>
      </c>
    </row>
    <row r="448" spans="1:6" ht="15.75" x14ac:dyDescent="0.25">
      <c r="A448" s="171"/>
      <c r="B448" s="9" t="s">
        <v>48</v>
      </c>
      <c r="C448" s="29">
        <v>5977500</v>
      </c>
      <c r="D448" s="29">
        <v>5977500</v>
      </c>
      <c r="E448" s="19">
        <f>D448/C448*100</f>
        <v>100</v>
      </c>
      <c r="F448" s="2"/>
    </row>
    <row r="449" spans="1:6" ht="15.75" hidden="1" x14ac:dyDescent="0.25">
      <c r="A449" s="171"/>
      <c r="B449" s="25" t="s">
        <v>3</v>
      </c>
      <c r="C449" s="2"/>
      <c r="D449" s="2"/>
      <c r="E449" s="2"/>
      <c r="F449" s="2"/>
    </row>
    <row r="450" spans="1:6" ht="15.75" hidden="1" x14ac:dyDescent="0.25">
      <c r="A450" s="171"/>
      <c r="B450" s="25" t="s">
        <v>17</v>
      </c>
      <c r="C450" s="2"/>
      <c r="D450" s="2"/>
      <c r="E450" s="2"/>
      <c r="F450" s="2"/>
    </row>
    <row r="451" spans="1:6" ht="15.75" hidden="1" x14ac:dyDescent="0.25">
      <c r="A451" s="171"/>
      <c r="B451" s="2" t="s">
        <v>5</v>
      </c>
      <c r="C451" s="6">
        <v>15</v>
      </c>
      <c r="D451" s="6">
        <v>10</v>
      </c>
      <c r="E451" s="6">
        <f>D451/C451*100</f>
        <v>66.666666666666657</v>
      </c>
      <c r="F451" s="2"/>
    </row>
    <row r="452" spans="1:6" ht="15.75" hidden="1" x14ac:dyDescent="0.25">
      <c r="A452" s="171"/>
      <c r="B452" s="2" t="s">
        <v>6</v>
      </c>
      <c r="C452" s="2"/>
      <c r="D452" s="2"/>
      <c r="E452" s="2"/>
      <c r="F452" s="2"/>
    </row>
    <row r="453" spans="1:6" ht="15.75" hidden="1" x14ac:dyDescent="0.25">
      <c r="A453" s="172"/>
      <c r="B453" s="25" t="s">
        <v>15</v>
      </c>
      <c r="C453" s="2"/>
      <c r="D453" s="2"/>
      <c r="E453" s="2"/>
      <c r="F453" s="2"/>
    </row>
    <row r="454" spans="1:6" ht="15.75" hidden="1" x14ac:dyDescent="0.25">
      <c r="A454" s="2"/>
      <c r="B454" s="27" t="s">
        <v>20</v>
      </c>
      <c r="C454" s="2"/>
      <c r="D454" s="2"/>
      <c r="E454" s="2"/>
      <c r="F454" s="2"/>
    </row>
    <row r="455" spans="1:6" ht="311.25" customHeight="1" x14ac:dyDescent="0.25">
      <c r="A455" s="170" t="s">
        <v>43</v>
      </c>
      <c r="B455" s="58" t="s">
        <v>180</v>
      </c>
      <c r="C455" s="2"/>
      <c r="D455" s="2"/>
      <c r="E455" s="2"/>
      <c r="F455" s="167" t="s">
        <v>202</v>
      </c>
    </row>
    <row r="456" spans="1:6" ht="15.75" x14ac:dyDescent="0.25">
      <c r="A456" s="171"/>
      <c r="B456" s="9" t="s">
        <v>48</v>
      </c>
      <c r="C456" s="29">
        <v>504000</v>
      </c>
      <c r="D456" s="29">
        <v>485564</v>
      </c>
      <c r="E456" s="29">
        <v>96.34</v>
      </c>
      <c r="F456" s="2"/>
    </row>
    <row r="457" spans="1:6" ht="15.75" hidden="1" x14ac:dyDescent="0.25">
      <c r="A457" s="171"/>
      <c r="B457" s="25" t="s">
        <v>3</v>
      </c>
      <c r="C457" s="6"/>
      <c r="D457" s="6"/>
      <c r="E457" s="38"/>
      <c r="F457" s="2"/>
    </row>
    <row r="458" spans="1:6" ht="15.75" hidden="1" x14ac:dyDescent="0.25">
      <c r="A458" s="171"/>
      <c r="B458" s="25" t="s">
        <v>17</v>
      </c>
      <c r="C458" s="6"/>
      <c r="D458" s="6"/>
      <c r="E458" s="38"/>
      <c r="F458" s="2"/>
    </row>
    <row r="459" spans="1:6" ht="15.75" hidden="1" x14ac:dyDescent="0.25">
      <c r="A459" s="171"/>
      <c r="B459" s="2" t="s">
        <v>5</v>
      </c>
      <c r="C459" s="6"/>
      <c r="D459" s="6"/>
      <c r="E459" s="135"/>
      <c r="F459" s="2"/>
    </row>
    <row r="460" spans="1:6" ht="15.75" hidden="1" x14ac:dyDescent="0.25">
      <c r="A460" s="171"/>
      <c r="B460" s="2" t="s">
        <v>6</v>
      </c>
      <c r="C460" s="22">
        <v>70</v>
      </c>
      <c r="D460" s="37">
        <v>60</v>
      </c>
      <c r="E460" s="37">
        <f>D460/C460*100</f>
        <v>85.714285714285708</v>
      </c>
      <c r="F460" s="134"/>
    </row>
    <row r="461" spans="1:6" ht="15.75" hidden="1" x14ac:dyDescent="0.25">
      <c r="A461" s="172"/>
      <c r="B461" s="25" t="s">
        <v>15</v>
      </c>
      <c r="C461" s="2"/>
      <c r="D461" s="2"/>
      <c r="E461" s="2"/>
      <c r="F461" s="2"/>
    </row>
    <row r="462" spans="1:6" ht="16.5" hidden="1" thickBot="1" x14ac:dyDescent="0.3">
      <c r="A462" s="112"/>
      <c r="B462" s="209" t="s">
        <v>88</v>
      </c>
      <c r="C462" s="210"/>
      <c r="D462" s="210"/>
      <c r="E462" s="210"/>
      <c r="F462" s="178"/>
    </row>
    <row r="463" spans="1:6" ht="194.25" customHeight="1" x14ac:dyDescent="0.25">
      <c r="A463" s="170" t="s">
        <v>51</v>
      </c>
      <c r="B463" s="79" t="s">
        <v>181</v>
      </c>
      <c r="C463" s="2"/>
      <c r="D463" s="2"/>
      <c r="E463" s="2"/>
      <c r="F463" s="54" t="s">
        <v>195</v>
      </c>
    </row>
    <row r="464" spans="1:6" ht="15.75" x14ac:dyDescent="0.25">
      <c r="A464" s="171"/>
      <c r="B464" s="9" t="s">
        <v>48</v>
      </c>
      <c r="C464" s="29">
        <v>140575</v>
      </c>
      <c r="D464" s="8">
        <v>140575</v>
      </c>
      <c r="E464" s="29">
        <f>D464/C464*100</f>
        <v>100</v>
      </c>
      <c r="F464" s="2"/>
    </row>
    <row r="465" spans="1:6" ht="15.75" hidden="1" x14ac:dyDescent="0.25">
      <c r="A465" s="171"/>
      <c r="B465" s="2" t="s">
        <v>5</v>
      </c>
      <c r="C465" s="21"/>
      <c r="D465" s="21"/>
      <c r="E465" s="21"/>
      <c r="F465" s="2"/>
    </row>
    <row r="466" spans="1:6" ht="13.5" hidden="1" customHeight="1" x14ac:dyDescent="0.25">
      <c r="A466" s="171"/>
      <c r="B466" s="2" t="s">
        <v>6</v>
      </c>
      <c r="C466" s="6">
        <v>70</v>
      </c>
      <c r="D466" s="86">
        <v>60</v>
      </c>
      <c r="E466" s="6">
        <f>D466/C466*100</f>
        <v>85.714285714285708</v>
      </c>
      <c r="F466" s="2"/>
    </row>
    <row r="467" spans="1:6" ht="15.75" hidden="1" x14ac:dyDescent="0.25">
      <c r="A467" s="172"/>
      <c r="B467" s="25" t="s">
        <v>15</v>
      </c>
      <c r="C467" s="2"/>
      <c r="D467" s="2"/>
      <c r="E467" s="2"/>
      <c r="F467" s="2"/>
    </row>
    <row r="468" spans="1:6" ht="15.75" hidden="1" x14ac:dyDescent="0.25">
      <c r="A468" s="39"/>
      <c r="B468" s="28" t="s">
        <v>21</v>
      </c>
      <c r="C468" s="2"/>
      <c r="D468" s="2"/>
      <c r="E468" s="2"/>
      <c r="F468" s="2"/>
    </row>
    <row r="469" spans="1:6" ht="380.25" customHeight="1" x14ac:dyDescent="0.25">
      <c r="A469" s="170" t="s">
        <v>57</v>
      </c>
      <c r="B469" s="124" t="s">
        <v>182</v>
      </c>
      <c r="C469" s="2"/>
      <c r="D469" s="2"/>
      <c r="E469" s="2"/>
      <c r="F469" s="138" t="s">
        <v>203</v>
      </c>
    </row>
    <row r="470" spans="1:6" ht="15.75" x14ac:dyDescent="0.25">
      <c r="A470" s="171"/>
      <c r="B470" s="9" t="s">
        <v>48</v>
      </c>
      <c r="C470" s="29">
        <v>0</v>
      </c>
      <c r="D470" s="29">
        <v>0</v>
      </c>
      <c r="E470" s="29" t="e">
        <f>D470/C470*100</f>
        <v>#DIV/0!</v>
      </c>
      <c r="F470" s="2"/>
    </row>
    <row r="471" spans="1:6" ht="15.75" hidden="1" x14ac:dyDescent="0.25">
      <c r="A471" s="171"/>
      <c r="B471" s="25" t="s">
        <v>3</v>
      </c>
      <c r="C471" s="40">
        <v>0</v>
      </c>
      <c r="D471" s="40">
        <v>0</v>
      </c>
      <c r="E471" s="6" t="e">
        <f>D471/C471*100</f>
        <v>#DIV/0!</v>
      </c>
      <c r="F471" s="2"/>
    </row>
    <row r="472" spans="1:6" ht="15.75" hidden="1" x14ac:dyDescent="0.25">
      <c r="A472" s="171"/>
      <c r="B472" s="25" t="s">
        <v>17</v>
      </c>
      <c r="C472" s="40">
        <v>0</v>
      </c>
      <c r="D472" s="40">
        <v>0</v>
      </c>
      <c r="E472" s="6" t="e">
        <f>D472/C472*100</f>
        <v>#DIV/0!</v>
      </c>
      <c r="F472" s="2"/>
    </row>
    <row r="473" spans="1:6" ht="15.75" hidden="1" x14ac:dyDescent="0.25">
      <c r="A473" s="171"/>
      <c r="B473" s="2" t="s">
        <v>5</v>
      </c>
      <c r="C473" s="6"/>
      <c r="D473" s="6"/>
      <c r="E473" s="6"/>
      <c r="F473" s="2"/>
    </row>
    <row r="474" spans="1:6" ht="15.75" hidden="1" x14ac:dyDescent="0.25">
      <c r="A474" s="171"/>
      <c r="B474" s="2" t="s">
        <v>22</v>
      </c>
      <c r="C474" s="40">
        <v>0</v>
      </c>
      <c r="D474" s="40">
        <v>0</v>
      </c>
      <c r="E474" s="6" t="e">
        <f>D474/C474*100</f>
        <v>#DIV/0!</v>
      </c>
      <c r="F474" s="2"/>
    </row>
    <row r="475" spans="1:6" ht="15.75" hidden="1" x14ac:dyDescent="0.25">
      <c r="A475" s="172"/>
      <c r="B475" s="25" t="s">
        <v>15</v>
      </c>
      <c r="C475" s="2"/>
      <c r="D475" s="2"/>
      <c r="E475" s="2"/>
      <c r="F475" s="2"/>
    </row>
    <row r="476" spans="1:6" ht="305.25" customHeight="1" x14ac:dyDescent="0.25">
      <c r="A476" s="170" t="s">
        <v>52</v>
      </c>
      <c r="B476" s="58" t="s">
        <v>183</v>
      </c>
      <c r="C476" s="2"/>
      <c r="D476" s="2"/>
      <c r="E476" s="2"/>
      <c r="F476" s="162" t="s">
        <v>196</v>
      </c>
    </row>
    <row r="477" spans="1:6" ht="15.75" x14ac:dyDescent="0.25">
      <c r="A477" s="171"/>
      <c r="B477" s="9" t="s">
        <v>48</v>
      </c>
      <c r="C477" s="29">
        <v>1150818.6000000001</v>
      </c>
      <c r="D477" s="29">
        <v>1141997</v>
      </c>
      <c r="E477" s="29">
        <f>D477/C477*100</f>
        <v>99.233449998114381</v>
      </c>
      <c r="F477" s="2"/>
    </row>
    <row r="478" spans="1:6" ht="15.75" hidden="1" x14ac:dyDescent="0.25">
      <c r="A478" s="171"/>
      <c r="B478" s="25" t="s">
        <v>3</v>
      </c>
      <c r="C478" s="53">
        <f t="shared" ref="C478:D480" si="5">C485+C491+C497</f>
        <v>0</v>
      </c>
      <c r="D478" s="53">
        <f t="shared" si="5"/>
        <v>0</v>
      </c>
      <c r="E478" s="53"/>
      <c r="F478" s="2"/>
    </row>
    <row r="479" spans="1:6" ht="15.75" hidden="1" x14ac:dyDescent="0.25">
      <c r="A479" s="171"/>
      <c r="B479" s="25" t="s">
        <v>17</v>
      </c>
      <c r="C479" s="6">
        <f>C486+C492+C498</f>
        <v>986.58</v>
      </c>
      <c r="D479" s="6">
        <f t="shared" si="5"/>
        <v>986.58</v>
      </c>
      <c r="E479" s="6">
        <f>D479/C479*100</f>
        <v>100</v>
      </c>
      <c r="F479" s="2"/>
    </row>
    <row r="480" spans="1:6" ht="15.75" hidden="1" x14ac:dyDescent="0.25">
      <c r="A480" s="171"/>
      <c r="B480" s="2" t="s">
        <v>5</v>
      </c>
      <c r="C480" s="6">
        <f>C487+C493+C499</f>
        <v>4235.6899999999996</v>
      </c>
      <c r="D480" s="6">
        <f t="shared" si="5"/>
        <v>4087.6699999999996</v>
      </c>
      <c r="E480" s="6">
        <f>D480/C480*100</f>
        <v>96.505409980428212</v>
      </c>
      <c r="F480" s="2"/>
    </row>
    <row r="481" spans="1:6" ht="15.75" hidden="1" x14ac:dyDescent="0.25">
      <c r="A481" s="172"/>
      <c r="B481" s="25" t="s">
        <v>15</v>
      </c>
      <c r="C481" s="2"/>
      <c r="D481" s="2"/>
      <c r="E481" s="2"/>
      <c r="F481" s="2"/>
    </row>
    <row r="482" spans="1:6" ht="16.5" hidden="1" thickBot="1" x14ac:dyDescent="0.3">
      <c r="A482" s="2"/>
      <c r="B482" s="209" t="s">
        <v>87</v>
      </c>
      <c r="C482" s="210"/>
      <c r="D482" s="210"/>
      <c r="E482" s="210"/>
      <c r="F482" s="211"/>
    </row>
    <row r="483" spans="1:6" ht="63.75" x14ac:dyDescent="0.25">
      <c r="A483" s="170" t="s">
        <v>53</v>
      </c>
      <c r="B483" s="95" t="s">
        <v>184</v>
      </c>
      <c r="C483" s="96"/>
      <c r="D483" s="96"/>
      <c r="E483" s="96"/>
      <c r="F483" s="123" t="s">
        <v>195</v>
      </c>
    </row>
    <row r="484" spans="1:6" ht="15.75" x14ac:dyDescent="0.25">
      <c r="A484" s="171"/>
      <c r="B484" s="9" t="s">
        <v>48</v>
      </c>
      <c r="C484" s="119">
        <v>5711800.2999999998</v>
      </c>
      <c r="D484" s="119">
        <v>5711800.2999999998</v>
      </c>
      <c r="E484" s="119">
        <f>D484/C484*100</f>
        <v>100</v>
      </c>
      <c r="F484" s="2"/>
    </row>
    <row r="485" spans="1:6" ht="15.75" hidden="1" x14ac:dyDescent="0.25">
      <c r="A485" s="171"/>
      <c r="B485" s="25" t="s">
        <v>3</v>
      </c>
      <c r="C485" s="21"/>
      <c r="D485" s="21"/>
      <c r="E485" s="21"/>
      <c r="F485" s="2"/>
    </row>
    <row r="486" spans="1:6" ht="15.75" hidden="1" x14ac:dyDescent="0.25">
      <c r="A486" s="171"/>
      <c r="B486" s="25" t="s">
        <v>17</v>
      </c>
      <c r="C486" s="21"/>
      <c r="D486" s="21"/>
      <c r="E486" s="21"/>
      <c r="F486" s="2"/>
    </row>
    <row r="487" spans="1:6" ht="15.75" hidden="1" x14ac:dyDescent="0.25">
      <c r="A487" s="171"/>
      <c r="B487" s="2" t="s">
        <v>5</v>
      </c>
      <c r="C487" s="118">
        <v>295</v>
      </c>
      <c r="D487" s="118">
        <v>295</v>
      </c>
      <c r="E487" s="120">
        <v>100</v>
      </c>
      <c r="F487" s="2"/>
    </row>
    <row r="488" spans="1:6" ht="15.75" hidden="1" x14ac:dyDescent="0.25">
      <c r="A488" s="172"/>
      <c r="B488" s="25" t="s">
        <v>15</v>
      </c>
      <c r="C488" s="2"/>
      <c r="D488" s="2"/>
      <c r="E488" s="2"/>
      <c r="F488" s="2"/>
    </row>
    <row r="489" spans="1:6" ht="127.5" hidden="1" x14ac:dyDescent="0.25">
      <c r="A489" s="170" t="s">
        <v>30</v>
      </c>
      <c r="B489" s="58" t="s">
        <v>89</v>
      </c>
      <c r="C489" s="121"/>
      <c r="D489" s="2"/>
      <c r="E489" s="2"/>
      <c r="F489" s="32" t="s">
        <v>148</v>
      </c>
    </row>
    <row r="490" spans="1:6" ht="15.75" hidden="1" x14ac:dyDescent="0.25">
      <c r="A490" s="171"/>
      <c r="B490" s="9" t="s">
        <v>48</v>
      </c>
      <c r="C490" s="29">
        <f>C491+C492+C493</f>
        <v>1205.8200000000002</v>
      </c>
      <c r="D490" s="8">
        <f>D491+D492+D493</f>
        <v>1151.01</v>
      </c>
      <c r="E490" s="51">
        <f>D490/C490*100</f>
        <v>95.454545454545439</v>
      </c>
      <c r="F490" s="2"/>
    </row>
    <row r="491" spans="1:6" ht="15.75" hidden="1" x14ac:dyDescent="0.25">
      <c r="A491" s="171"/>
      <c r="B491" s="25" t="s">
        <v>3</v>
      </c>
      <c r="C491" s="86"/>
      <c r="D491" s="86"/>
      <c r="E491" s="6"/>
      <c r="F491" s="2"/>
    </row>
    <row r="492" spans="1:6" ht="15.75" hidden="1" x14ac:dyDescent="0.25">
      <c r="A492" s="171"/>
      <c r="B492" s="25" t="s">
        <v>17</v>
      </c>
      <c r="C492" s="86">
        <v>986.58</v>
      </c>
      <c r="D492" s="86">
        <v>986.58</v>
      </c>
      <c r="E492" s="6">
        <f>D492/C492*100</f>
        <v>100</v>
      </c>
      <c r="F492" s="2"/>
    </row>
    <row r="493" spans="1:6" ht="15.75" hidden="1" x14ac:dyDescent="0.25">
      <c r="A493" s="171"/>
      <c r="B493" s="2" t="s">
        <v>5</v>
      </c>
      <c r="C493" s="6">
        <v>219.24</v>
      </c>
      <c r="D493" s="86">
        <v>164.43</v>
      </c>
      <c r="E493" s="6">
        <f>D493/C493*100</f>
        <v>75</v>
      </c>
      <c r="F493" s="2"/>
    </row>
    <row r="494" spans="1:6" ht="15.75" hidden="1" x14ac:dyDescent="0.25">
      <c r="A494" s="172"/>
      <c r="B494" s="25" t="s">
        <v>15</v>
      </c>
      <c r="C494" s="2"/>
      <c r="D494" s="2"/>
      <c r="E494" s="2"/>
      <c r="F494" s="2"/>
    </row>
    <row r="495" spans="1:6" ht="124.5" hidden="1" customHeight="1" x14ac:dyDescent="0.25">
      <c r="A495" s="170" t="s">
        <v>35</v>
      </c>
      <c r="B495" s="58" t="s">
        <v>90</v>
      </c>
      <c r="C495" s="2"/>
      <c r="D495" s="2"/>
      <c r="E495" s="2"/>
      <c r="F495" s="122" t="s">
        <v>149</v>
      </c>
    </row>
    <row r="496" spans="1:6" ht="15.75" hidden="1" x14ac:dyDescent="0.25">
      <c r="A496" s="171"/>
      <c r="B496" s="9" t="s">
        <v>48</v>
      </c>
      <c r="C496" s="8">
        <v>2755</v>
      </c>
      <c r="D496" s="8">
        <v>2725.7</v>
      </c>
      <c r="E496" s="29">
        <f>D496/C496*100</f>
        <v>98.936479128856618</v>
      </c>
      <c r="F496" s="2"/>
    </row>
    <row r="497" spans="1:6" ht="15.75" hidden="1" x14ac:dyDescent="0.25">
      <c r="A497" s="171"/>
      <c r="B497" s="25" t="s">
        <v>3</v>
      </c>
      <c r="C497" s="2"/>
      <c r="D497" s="2"/>
      <c r="E497" s="2"/>
      <c r="F497" s="2"/>
    </row>
    <row r="498" spans="1:6" ht="15.75" hidden="1" x14ac:dyDescent="0.25">
      <c r="A498" s="171"/>
      <c r="B498" s="25" t="s">
        <v>17</v>
      </c>
      <c r="C498" s="6"/>
      <c r="D498" s="6"/>
      <c r="E498" s="42"/>
      <c r="F498" s="2"/>
    </row>
    <row r="499" spans="1:6" ht="15.75" hidden="1" x14ac:dyDescent="0.25">
      <c r="A499" s="171"/>
      <c r="B499" s="2" t="s">
        <v>5</v>
      </c>
      <c r="C499" s="36">
        <v>3721.45</v>
      </c>
      <c r="D499" s="36">
        <v>3628.24</v>
      </c>
      <c r="E499" s="37">
        <f>D499/C499*100</f>
        <v>97.495331120934054</v>
      </c>
      <c r="F499" s="2"/>
    </row>
    <row r="500" spans="1:6" ht="15.75" hidden="1" x14ac:dyDescent="0.25">
      <c r="A500" s="172"/>
      <c r="B500" s="25" t="s">
        <v>15</v>
      </c>
      <c r="C500" s="2"/>
      <c r="D500" s="2"/>
      <c r="E500" s="2"/>
      <c r="F500" s="2"/>
    </row>
    <row r="501" spans="1:6" ht="15.75" hidden="1" x14ac:dyDescent="0.25">
      <c r="A501" s="125"/>
      <c r="B501" s="28" t="s">
        <v>95</v>
      </c>
      <c r="C501" s="2"/>
      <c r="D501" s="2"/>
      <c r="E501" s="2"/>
      <c r="F501" s="2"/>
    </row>
    <row r="502" spans="1:6" ht="392.25" hidden="1" customHeight="1" x14ac:dyDescent="0.25">
      <c r="A502" s="170">
        <v>17</v>
      </c>
      <c r="B502" s="12" t="s">
        <v>102</v>
      </c>
      <c r="C502" s="2"/>
      <c r="D502" s="2"/>
      <c r="E502" s="2"/>
      <c r="F502" s="10" t="s">
        <v>146</v>
      </c>
    </row>
    <row r="503" spans="1:6" ht="15.75" hidden="1" x14ac:dyDescent="0.25">
      <c r="A503" s="171"/>
      <c r="B503" s="9" t="s">
        <v>9</v>
      </c>
      <c r="C503" s="29">
        <f>C510+C516+C522+C528</f>
        <v>42937</v>
      </c>
      <c r="D503" s="29">
        <f>D510+D516+D522+D528</f>
        <v>41300.6</v>
      </c>
      <c r="E503" s="29">
        <f>D503/C503*100</f>
        <v>96.188834804480976</v>
      </c>
      <c r="F503" s="2"/>
    </row>
    <row r="504" spans="1:6" ht="15.75" hidden="1" x14ac:dyDescent="0.25">
      <c r="A504" s="171"/>
      <c r="B504" s="25" t="s">
        <v>3</v>
      </c>
      <c r="C504" s="6">
        <v>1980.7</v>
      </c>
      <c r="D504" s="6">
        <v>1980.7</v>
      </c>
      <c r="E504" s="6">
        <f>D504/C504*100</f>
        <v>100</v>
      </c>
      <c r="F504" s="2"/>
    </row>
    <row r="505" spans="1:6" ht="15.75" hidden="1" x14ac:dyDescent="0.25">
      <c r="A505" s="171"/>
      <c r="B505" s="25" t="s">
        <v>17</v>
      </c>
      <c r="C505" s="6">
        <v>1330</v>
      </c>
      <c r="D505" s="6">
        <v>1330</v>
      </c>
      <c r="E505" s="6">
        <f>D505/C505*100</f>
        <v>100</v>
      </c>
      <c r="F505" s="2"/>
    </row>
    <row r="506" spans="1:6" ht="15.75" hidden="1" x14ac:dyDescent="0.25">
      <c r="A506" s="171"/>
      <c r="B506" s="2" t="s">
        <v>5</v>
      </c>
      <c r="C506" s="6">
        <v>39626.300000000003</v>
      </c>
      <c r="D506" s="6">
        <v>37989.9</v>
      </c>
      <c r="E506" s="6">
        <f>D506/C506*100</f>
        <v>95.870419393180782</v>
      </c>
      <c r="F506" s="2"/>
    </row>
    <row r="507" spans="1:6" ht="16.5" hidden="1" thickBot="1" x14ac:dyDescent="0.3">
      <c r="A507" s="172"/>
      <c r="B507" s="25" t="s">
        <v>15</v>
      </c>
      <c r="C507" s="2"/>
      <c r="D507" s="2"/>
      <c r="E507" s="2"/>
      <c r="F507" s="2"/>
    </row>
    <row r="508" spans="1:6" ht="16.5" hidden="1" thickBot="1" x14ac:dyDescent="0.3">
      <c r="A508" s="2"/>
      <c r="B508" s="209" t="s">
        <v>87</v>
      </c>
      <c r="C508" s="210"/>
      <c r="D508" s="210"/>
      <c r="E508" s="210"/>
      <c r="F508" s="211"/>
    </row>
    <row r="509" spans="1:6" ht="84" hidden="1" customHeight="1" x14ac:dyDescent="0.25">
      <c r="A509" s="196" t="s">
        <v>27</v>
      </c>
      <c r="B509" s="124" t="s">
        <v>91</v>
      </c>
      <c r="C509" s="2"/>
      <c r="D509" s="2"/>
      <c r="E509" s="2"/>
      <c r="F509" s="32" t="s">
        <v>112</v>
      </c>
    </row>
    <row r="510" spans="1:6" ht="15.75" hidden="1" x14ac:dyDescent="0.25">
      <c r="A510" s="207"/>
      <c r="B510" s="9" t="s">
        <v>48</v>
      </c>
      <c r="C510" s="29">
        <f>C512+C513</f>
        <v>0</v>
      </c>
      <c r="D510" s="29">
        <f>D512+D513</f>
        <v>0</v>
      </c>
      <c r="E510" s="29"/>
      <c r="F510" s="2"/>
    </row>
    <row r="511" spans="1:6" ht="15.75" hidden="1" x14ac:dyDescent="0.25">
      <c r="A511" s="207"/>
      <c r="B511" s="25" t="s">
        <v>3</v>
      </c>
      <c r="C511" s="44"/>
      <c r="D511" s="44"/>
      <c r="E511" s="44"/>
      <c r="F511" s="2"/>
    </row>
    <row r="512" spans="1:6" ht="15.75" hidden="1" x14ac:dyDescent="0.25">
      <c r="A512" s="207"/>
      <c r="B512" s="25" t="s">
        <v>17</v>
      </c>
      <c r="C512" s="86"/>
      <c r="D512" s="86"/>
      <c r="E512" s="6"/>
      <c r="F512" s="11"/>
    </row>
    <row r="513" spans="1:6" ht="15.75" hidden="1" x14ac:dyDescent="0.25">
      <c r="A513" s="207"/>
      <c r="B513" s="2" t="s">
        <v>5</v>
      </c>
      <c r="C513" s="6"/>
      <c r="D513" s="6"/>
      <c r="E513" s="6"/>
      <c r="F513" s="11"/>
    </row>
    <row r="514" spans="1:6" ht="15.75" hidden="1" x14ac:dyDescent="0.25">
      <c r="A514" s="208"/>
      <c r="B514" s="25" t="s">
        <v>15</v>
      </c>
      <c r="C514" s="6"/>
      <c r="D514" s="6"/>
      <c r="E514" s="44"/>
      <c r="F514" s="11"/>
    </row>
    <row r="515" spans="1:6" ht="128.25" hidden="1" x14ac:dyDescent="0.25">
      <c r="A515" s="196" t="s">
        <v>30</v>
      </c>
      <c r="B515" s="58" t="s">
        <v>92</v>
      </c>
      <c r="C515" s="6"/>
      <c r="D515" s="6"/>
      <c r="E515" s="86"/>
      <c r="F515" s="30" t="s">
        <v>113</v>
      </c>
    </row>
    <row r="516" spans="1:6" ht="15.75" hidden="1" x14ac:dyDescent="0.25">
      <c r="A516" s="194"/>
      <c r="B516" s="9" t="s">
        <v>48</v>
      </c>
      <c r="C516" s="29">
        <v>1111</v>
      </c>
      <c r="D516" s="29">
        <v>1099</v>
      </c>
      <c r="E516" s="29">
        <f>D516/C516*100</f>
        <v>98.919891989198916</v>
      </c>
      <c r="F516" s="11"/>
    </row>
    <row r="517" spans="1:6" ht="15.75" hidden="1" x14ac:dyDescent="0.25">
      <c r="A517" s="194"/>
      <c r="B517" s="25" t="s">
        <v>3</v>
      </c>
      <c r="C517" s="6"/>
      <c r="D517" s="6"/>
      <c r="E517" s="86"/>
      <c r="F517" s="11"/>
    </row>
    <row r="518" spans="1:6" ht="15.75" hidden="1" x14ac:dyDescent="0.25">
      <c r="A518" s="194"/>
      <c r="B518" s="25" t="s">
        <v>17</v>
      </c>
      <c r="C518" s="6"/>
      <c r="D518" s="6"/>
      <c r="E518" s="86"/>
      <c r="F518" s="11"/>
    </row>
    <row r="519" spans="1:6" ht="15.75" hidden="1" x14ac:dyDescent="0.25">
      <c r="A519" s="194"/>
      <c r="B519" s="2" t="s">
        <v>5</v>
      </c>
      <c r="C519" s="6">
        <v>1111</v>
      </c>
      <c r="D519" s="6">
        <v>1099</v>
      </c>
      <c r="E519" s="6">
        <f>D519/C519*100</f>
        <v>98.919891989198916</v>
      </c>
      <c r="F519" s="11"/>
    </row>
    <row r="520" spans="1:6" ht="15.75" hidden="1" x14ac:dyDescent="0.25">
      <c r="A520" s="195"/>
      <c r="B520" s="25" t="s">
        <v>15</v>
      </c>
      <c r="C520" s="6"/>
      <c r="D520" s="6"/>
      <c r="E520" s="86"/>
      <c r="F520" s="11"/>
    </row>
    <row r="521" spans="1:6" ht="177" hidden="1" customHeight="1" x14ac:dyDescent="0.25">
      <c r="A521" s="170" t="s">
        <v>35</v>
      </c>
      <c r="B521" s="58" t="s">
        <v>93</v>
      </c>
      <c r="C521" s="6"/>
      <c r="D521" s="6"/>
      <c r="E521" s="86"/>
      <c r="F521" s="32" t="s">
        <v>114</v>
      </c>
    </row>
    <row r="522" spans="1:6" ht="15.75" hidden="1" x14ac:dyDescent="0.25">
      <c r="A522" s="171"/>
      <c r="B522" s="9" t="s">
        <v>48</v>
      </c>
      <c r="C522" s="29">
        <f>C525</f>
        <v>9856.2000000000007</v>
      </c>
      <c r="D522" s="29">
        <f>D525</f>
        <v>9227.7999999999993</v>
      </c>
      <c r="E522" s="29">
        <f>D522/C522*100</f>
        <v>93.624317688358587</v>
      </c>
      <c r="F522" s="11"/>
    </row>
    <row r="523" spans="1:6" ht="15.75" hidden="1" x14ac:dyDescent="0.25">
      <c r="A523" s="171"/>
      <c r="B523" s="25" t="s">
        <v>3</v>
      </c>
      <c r="C523" s="6"/>
      <c r="D523" s="6"/>
      <c r="E523" s="86"/>
      <c r="F523" s="11"/>
    </row>
    <row r="524" spans="1:6" ht="15.75" hidden="1" x14ac:dyDescent="0.25">
      <c r="A524" s="171"/>
      <c r="B524" s="25" t="s">
        <v>17</v>
      </c>
      <c r="C524" s="6"/>
      <c r="D524" s="6"/>
      <c r="E524" s="86"/>
      <c r="F524" s="11"/>
    </row>
    <row r="525" spans="1:6" ht="15.75" hidden="1" x14ac:dyDescent="0.25">
      <c r="A525" s="171"/>
      <c r="B525" s="2" t="s">
        <v>5</v>
      </c>
      <c r="C525" s="6">
        <v>9856.2000000000007</v>
      </c>
      <c r="D525" s="6">
        <v>9227.7999999999993</v>
      </c>
      <c r="E525" s="6">
        <f>D525/C525*100</f>
        <v>93.624317688358587</v>
      </c>
      <c r="F525" s="11"/>
    </row>
    <row r="526" spans="1:6" ht="15.75" hidden="1" x14ac:dyDescent="0.25">
      <c r="A526" s="172"/>
      <c r="B526" s="25" t="s">
        <v>15</v>
      </c>
      <c r="C526" s="6"/>
      <c r="D526" s="6"/>
      <c r="E526" s="86"/>
      <c r="F526" s="11"/>
    </row>
    <row r="527" spans="1:6" ht="64.5" hidden="1" x14ac:dyDescent="0.25">
      <c r="A527" s="170" t="s">
        <v>38</v>
      </c>
      <c r="B527" s="58" t="s">
        <v>42</v>
      </c>
      <c r="C527" s="6"/>
      <c r="D527" s="6"/>
      <c r="E527" s="86"/>
      <c r="F527" s="30" t="s">
        <v>115</v>
      </c>
    </row>
    <row r="528" spans="1:6" ht="15.75" hidden="1" x14ac:dyDescent="0.25">
      <c r="A528" s="171"/>
      <c r="B528" s="9" t="s">
        <v>48</v>
      </c>
      <c r="C528" s="29">
        <f>C529+C530+C531</f>
        <v>31969.8</v>
      </c>
      <c r="D528" s="29">
        <f>D529+D530+D531</f>
        <v>30973.8</v>
      </c>
      <c r="E528" s="29">
        <f>D528/C528*100</f>
        <v>96.884559803314374</v>
      </c>
      <c r="F528" s="11"/>
    </row>
    <row r="529" spans="1:6" ht="15.75" hidden="1" x14ac:dyDescent="0.25">
      <c r="A529" s="171"/>
      <c r="B529" s="25" t="s">
        <v>3</v>
      </c>
      <c r="C529" s="6">
        <v>1980.7</v>
      </c>
      <c r="D529" s="6">
        <v>1980.7</v>
      </c>
      <c r="E529" s="6">
        <f>D529/C529*100</f>
        <v>100</v>
      </c>
      <c r="F529" s="11"/>
    </row>
    <row r="530" spans="1:6" ht="15.75" hidden="1" x14ac:dyDescent="0.25">
      <c r="A530" s="171"/>
      <c r="B530" s="25" t="s">
        <v>17</v>
      </c>
      <c r="C530" s="6">
        <v>1330</v>
      </c>
      <c r="D530" s="6">
        <v>1330</v>
      </c>
      <c r="E530" s="6">
        <f>D530/C530*100</f>
        <v>100</v>
      </c>
      <c r="F530" s="11"/>
    </row>
    <row r="531" spans="1:6" ht="15.75" hidden="1" x14ac:dyDescent="0.25">
      <c r="A531" s="172"/>
      <c r="B531" s="2" t="s">
        <v>5</v>
      </c>
      <c r="C531" s="86">
        <v>28659.1</v>
      </c>
      <c r="D531" s="86">
        <v>27663.1</v>
      </c>
      <c r="E531" s="6">
        <f>D531/C531*100</f>
        <v>96.524664068306393</v>
      </c>
      <c r="F531" s="11"/>
    </row>
    <row r="532" spans="1:6" ht="15.75" hidden="1" x14ac:dyDescent="0.25">
      <c r="A532" s="126"/>
      <c r="B532" s="128" t="s">
        <v>94</v>
      </c>
      <c r="C532" s="86"/>
      <c r="D532" s="86"/>
      <c r="E532" s="6"/>
      <c r="F532" s="11"/>
    </row>
    <row r="533" spans="1:6" ht="409.5" hidden="1" x14ac:dyDescent="0.25">
      <c r="A533" s="126">
        <v>18</v>
      </c>
      <c r="B533" s="5" t="s">
        <v>134</v>
      </c>
      <c r="C533" s="86"/>
      <c r="D533" s="86"/>
      <c r="E533" s="6"/>
      <c r="F533" s="131" t="s">
        <v>147</v>
      </c>
    </row>
    <row r="534" spans="1:6" ht="15.75" hidden="1" x14ac:dyDescent="0.25">
      <c r="A534" s="127"/>
      <c r="B534" s="9" t="s">
        <v>9</v>
      </c>
      <c r="C534" s="29">
        <f>C541+C547+C553</f>
        <v>80160.7</v>
      </c>
      <c r="D534" s="8">
        <f>D541+D547+D553</f>
        <v>80041.3</v>
      </c>
      <c r="E534" s="51">
        <f>D534/C534*100</f>
        <v>99.851049204909643</v>
      </c>
      <c r="F534" s="11"/>
    </row>
    <row r="535" spans="1:6" ht="15.75" hidden="1" x14ac:dyDescent="0.25">
      <c r="A535" s="127"/>
      <c r="B535" s="25" t="s">
        <v>3</v>
      </c>
      <c r="C535" s="86"/>
      <c r="D535" s="86"/>
      <c r="E535" s="6"/>
      <c r="F535" s="11"/>
    </row>
    <row r="536" spans="1:6" ht="15.75" hidden="1" x14ac:dyDescent="0.25">
      <c r="A536" s="127"/>
      <c r="B536" s="25" t="s">
        <v>17</v>
      </c>
      <c r="C536" s="86">
        <v>62397.9</v>
      </c>
      <c r="D536" s="86">
        <v>62397.9</v>
      </c>
      <c r="E536" s="6">
        <f>D536/C536*100</f>
        <v>100</v>
      </c>
      <c r="F536" s="11"/>
    </row>
    <row r="537" spans="1:6" ht="15.75" hidden="1" x14ac:dyDescent="0.25">
      <c r="A537" s="127"/>
      <c r="B537" s="2" t="s">
        <v>5</v>
      </c>
      <c r="C537" s="6">
        <f>C544+C550+C556</f>
        <v>17762.8</v>
      </c>
      <c r="D537" s="86">
        <f>D544+D550+D556</f>
        <v>17643.400000000001</v>
      </c>
      <c r="E537" s="6">
        <f>D537/C537*100</f>
        <v>99.32780867881192</v>
      </c>
      <c r="F537" s="11"/>
    </row>
    <row r="538" spans="1:6" ht="15.75" hidden="1" x14ac:dyDescent="0.25">
      <c r="A538" s="127"/>
      <c r="B538" s="25" t="s">
        <v>22</v>
      </c>
      <c r="C538" s="86"/>
      <c r="D538" s="86"/>
      <c r="E538" s="6">
        <v>0</v>
      </c>
      <c r="F538" s="11"/>
    </row>
    <row r="539" spans="1:6" ht="16.5" hidden="1" thickBot="1" x14ac:dyDescent="0.3">
      <c r="A539" s="126"/>
      <c r="B539" s="199" t="s">
        <v>87</v>
      </c>
      <c r="C539" s="200"/>
      <c r="D539" s="200"/>
      <c r="E539" s="200"/>
      <c r="F539" s="201"/>
    </row>
    <row r="540" spans="1:6" ht="276.75" hidden="1" x14ac:dyDescent="0.25">
      <c r="A540" s="170" t="s">
        <v>27</v>
      </c>
      <c r="B540" s="58" t="s">
        <v>98</v>
      </c>
      <c r="C540" s="86"/>
      <c r="D540" s="86"/>
      <c r="E540" s="6"/>
      <c r="F540" s="129" t="s">
        <v>117</v>
      </c>
    </row>
    <row r="541" spans="1:6" ht="15.75" hidden="1" x14ac:dyDescent="0.25">
      <c r="A541" s="171"/>
      <c r="B541" s="9" t="s">
        <v>48</v>
      </c>
      <c r="C541" s="29">
        <v>7800</v>
      </c>
      <c r="D541" s="8">
        <v>7753.4</v>
      </c>
      <c r="E541" s="29">
        <f>D541/C541*100</f>
        <v>99.402564102564099</v>
      </c>
      <c r="F541" s="11"/>
    </row>
    <row r="542" spans="1:6" ht="15.75" hidden="1" x14ac:dyDescent="0.25">
      <c r="A542" s="171"/>
      <c r="B542" s="25" t="s">
        <v>3</v>
      </c>
      <c r="C542" s="11"/>
      <c r="D542" s="11"/>
      <c r="E542" s="11"/>
      <c r="F542" s="11"/>
    </row>
    <row r="543" spans="1:6" ht="15.75" hidden="1" x14ac:dyDescent="0.25">
      <c r="A543" s="171"/>
      <c r="B543" s="25" t="s">
        <v>17</v>
      </c>
      <c r="C543" s="11"/>
      <c r="D543" s="11"/>
      <c r="E543" s="11"/>
      <c r="F543" s="11"/>
    </row>
    <row r="544" spans="1:6" ht="15.75" hidden="1" x14ac:dyDescent="0.25">
      <c r="A544" s="171"/>
      <c r="B544" s="2" t="s">
        <v>5</v>
      </c>
      <c r="C544" s="37">
        <v>7800</v>
      </c>
      <c r="D544" s="36">
        <v>7753.4</v>
      </c>
      <c r="E544" s="37">
        <f>D544/C544*100</f>
        <v>99.402564102564099</v>
      </c>
      <c r="F544" s="11"/>
    </row>
    <row r="545" spans="1:6" ht="17.25" hidden="1" customHeight="1" x14ac:dyDescent="0.25">
      <c r="A545" s="172"/>
      <c r="B545" s="25" t="s">
        <v>96</v>
      </c>
      <c r="C545" s="11"/>
      <c r="D545" s="11"/>
      <c r="E545" s="11"/>
      <c r="F545" s="11"/>
    </row>
    <row r="546" spans="1:6" ht="153.75" hidden="1" x14ac:dyDescent="0.25">
      <c r="A546" s="170" t="s">
        <v>30</v>
      </c>
      <c r="B546" s="58" t="s">
        <v>99</v>
      </c>
      <c r="C546" s="11"/>
      <c r="D546" s="11"/>
      <c r="E546" s="11"/>
      <c r="F546" s="30" t="s">
        <v>118</v>
      </c>
    </row>
    <row r="547" spans="1:6" ht="15.75" hidden="1" x14ac:dyDescent="0.25">
      <c r="A547" s="171"/>
      <c r="B547" s="9" t="s">
        <v>48</v>
      </c>
      <c r="C547" s="8">
        <f>C549+C550</f>
        <v>62965.4</v>
      </c>
      <c r="D547" s="8">
        <f>D549+D550</f>
        <v>62965.4</v>
      </c>
      <c r="E547" s="29">
        <f>D547/C547*100</f>
        <v>100</v>
      </c>
      <c r="F547" s="11"/>
    </row>
    <row r="548" spans="1:6" ht="15.75" hidden="1" x14ac:dyDescent="0.25">
      <c r="A548" s="171"/>
      <c r="B548" s="25" t="s">
        <v>3</v>
      </c>
      <c r="C548" s="11"/>
      <c r="D548" s="11"/>
      <c r="E548" s="11"/>
      <c r="F548" s="11"/>
    </row>
    <row r="549" spans="1:6" ht="15.75" hidden="1" x14ac:dyDescent="0.25">
      <c r="A549" s="171"/>
      <c r="B549" s="25" t="s">
        <v>17</v>
      </c>
      <c r="C549" s="86">
        <v>62397.9</v>
      </c>
      <c r="D549" s="86">
        <v>62397.9</v>
      </c>
      <c r="E549" s="6">
        <f>D549/C549*100</f>
        <v>100</v>
      </c>
      <c r="F549" s="11"/>
    </row>
    <row r="550" spans="1:6" ht="15.75" hidden="1" x14ac:dyDescent="0.25">
      <c r="A550" s="171"/>
      <c r="B550" s="2" t="s">
        <v>5</v>
      </c>
      <c r="C550" s="86">
        <v>567.5</v>
      </c>
      <c r="D550" s="86">
        <v>567.5</v>
      </c>
      <c r="E550" s="6">
        <f>D550/C550*100</f>
        <v>100</v>
      </c>
      <c r="F550" s="11"/>
    </row>
    <row r="551" spans="1:6" ht="15.75" hidden="1" x14ac:dyDescent="0.25">
      <c r="A551" s="172"/>
      <c r="B551" s="25" t="s">
        <v>96</v>
      </c>
      <c r="C551" s="11"/>
      <c r="D551" s="11"/>
      <c r="E551" s="11"/>
      <c r="F551" s="11"/>
    </row>
    <row r="552" spans="1:6" ht="282" hidden="1" customHeight="1" x14ac:dyDescent="0.25">
      <c r="A552" s="170" t="s">
        <v>35</v>
      </c>
      <c r="B552" s="58" t="s">
        <v>97</v>
      </c>
      <c r="C552" s="11"/>
      <c r="D552" s="11"/>
      <c r="E552" s="11"/>
      <c r="F552" s="131" t="s">
        <v>119</v>
      </c>
    </row>
    <row r="553" spans="1:6" ht="15.75" hidden="1" x14ac:dyDescent="0.25">
      <c r="A553" s="171"/>
      <c r="B553" s="9" t="s">
        <v>48</v>
      </c>
      <c r="C553" s="8">
        <f>C556+C557</f>
        <v>9395.2999999999993</v>
      </c>
      <c r="D553" s="8">
        <f>D556+D557</f>
        <v>9322.5</v>
      </c>
      <c r="E553" s="29">
        <f>D553/C553*100</f>
        <v>99.2251444871372</v>
      </c>
      <c r="F553" s="11"/>
    </row>
    <row r="554" spans="1:6" ht="15.75" hidden="1" x14ac:dyDescent="0.25">
      <c r="A554" s="171"/>
      <c r="B554" s="25" t="s">
        <v>3</v>
      </c>
      <c r="C554" s="11"/>
      <c r="D554" s="11"/>
      <c r="E554" s="11"/>
      <c r="F554" s="11"/>
    </row>
    <row r="555" spans="1:6" ht="15.75" hidden="1" x14ac:dyDescent="0.25">
      <c r="A555" s="171"/>
      <c r="B555" s="25" t="s">
        <v>17</v>
      </c>
      <c r="C555" s="11"/>
      <c r="D555" s="11"/>
      <c r="E555" s="11"/>
      <c r="F555" s="11"/>
    </row>
    <row r="556" spans="1:6" ht="15.75" hidden="1" x14ac:dyDescent="0.25">
      <c r="A556" s="171"/>
      <c r="B556" s="2" t="s">
        <v>5</v>
      </c>
      <c r="C556" s="86">
        <v>9395.2999999999993</v>
      </c>
      <c r="D556" s="86">
        <v>9322.5</v>
      </c>
      <c r="E556" s="6">
        <f>D556/C556*100</f>
        <v>99.2251444871372</v>
      </c>
      <c r="F556" s="11"/>
    </row>
    <row r="557" spans="1:6" ht="15.75" hidden="1" x14ac:dyDescent="0.25">
      <c r="A557" s="172"/>
      <c r="B557" s="25" t="s">
        <v>96</v>
      </c>
      <c r="C557" s="86"/>
      <c r="D557" s="86"/>
      <c r="E557" s="130">
        <v>0</v>
      </c>
      <c r="F557" s="11"/>
    </row>
    <row r="558" spans="1:6" ht="208.5" hidden="1" customHeight="1" x14ac:dyDescent="0.25">
      <c r="A558" s="170">
        <v>19</v>
      </c>
      <c r="B558" s="12" t="s">
        <v>135</v>
      </c>
      <c r="C558" s="86"/>
      <c r="D558" s="86"/>
      <c r="E558" s="86"/>
      <c r="F558" s="138" t="s">
        <v>136</v>
      </c>
    </row>
    <row r="559" spans="1:6" ht="15.75" hidden="1" x14ac:dyDescent="0.25">
      <c r="A559" s="171"/>
      <c r="B559" s="9" t="s">
        <v>9</v>
      </c>
      <c r="C559" s="29">
        <f>C561+C562</f>
        <v>777.8</v>
      </c>
      <c r="D559" s="51">
        <f>D561+D562</f>
        <v>549.4</v>
      </c>
      <c r="E559" s="29">
        <f>D559/C559*100</f>
        <v>70.63512471072255</v>
      </c>
      <c r="F559" s="86"/>
    </row>
    <row r="560" spans="1:6" ht="15.75" hidden="1" x14ac:dyDescent="0.25">
      <c r="A560" s="171"/>
      <c r="B560" s="25" t="s">
        <v>3</v>
      </c>
      <c r="C560" s="86"/>
      <c r="D560" s="86"/>
      <c r="E560" s="86"/>
      <c r="F560" s="86"/>
    </row>
    <row r="561" spans="1:6" ht="16.5" hidden="1" customHeight="1" x14ac:dyDescent="0.25">
      <c r="A561" s="171"/>
      <c r="B561" s="25" t="s">
        <v>17</v>
      </c>
      <c r="C561" s="86">
        <v>700</v>
      </c>
      <c r="D561" s="86">
        <v>494.5</v>
      </c>
      <c r="E561" s="52">
        <f t="shared" ref="E561:E562" si="6">D561/C561*100</f>
        <v>70.642857142857139</v>
      </c>
      <c r="F561" s="86"/>
    </row>
    <row r="562" spans="1:6" ht="15.75" hidden="1" x14ac:dyDescent="0.25">
      <c r="A562" s="171"/>
      <c r="B562" s="2" t="s">
        <v>5</v>
      </c>
      <c r="C562" s="86">
        <v>77.8</v>
      </c>
      <c r="D562" s="86">
        <v>54.9</v>
      </c>
      <c r="E562" s="52">
        <f t="shared" si="6"/>
        <v>70.565552699228789</v>
      </c>
      <c r="F562" s="86"/>
    </row>
    <row r="563" spans="1:6" ht="15.75" hidden="1" x14ac:dyDescent="0.25">
      <c r="A563" s="171"/>
      <c r="B563" s="2" t="s">
        <v>6</v>
      </c>
      <c r="C563" s="37"/>
      <c r="D563" s="92"/>
      <c r="E563" s="37"/>
      <c r="F563" s="86"/>
    </row>
    <row r="564" spans="1:6" ht="15" hidden="1" customHeight="1" x14ac:dyDescent="0.25">
      <c r="A564" s="172"/>
      <c r="B564" s="25" t="s">
        <v>15</v>
      </c>
      <c r="C564" s="86"/>
      <c r="D564" s="86"/>
      <c r="E564" s="86"/>
      <c r="F564" s="86"/>
    </row>
    <row r="565" spans="1:6" ht="306" hidden="1" x14ac:dyDescent="0.25">
      <c r="A565" s="170">
        <v>20</v>
      </c>
      <c r="B565" s="12" t="s">
        <v>138</v>
      </c>
      <c r="C565" s="86"/>
      <c r="D565" s="86"/>
      <c r="E565" s="86"/>
      <c r="F565" s="138" t="s">
        <v>139</v>
      </c>
    </row>
    <row r="566" spans="1:6" ht="15.75" hidden="1" x14ac:dyDescent="0.25">
      <c r="A566" s="171"/>
      <c r="B566" s="9" t="s">
        <v>9</v>
      </c>
      <c r="C566" s="29">
        <f>C568+C569</f>
        <v>100</v>
      </c>
      <c r="D566" s="51">
        <f>D568+D569</f>
        <v>0</v>
      </c>
      <c r="E566" s="29">
        <f>D566/C566*100</f>
        <v>0</v>
      </c>
      <c r="F566" s="86"/>
    </row>
    <row r="567" spans="1:6" ht="15.75" hidden="1" x14ac:dyDescent="0.25">
      <c r="A567" s="171"/>
      <c r="B567" s="25" t="s">
        <v>3</v>
      </c>
      <c r="C567" s="86"/>
      <c r="D567" s="86"/>
      <c r="E567" s="86"/>
      <c r="F567" s="86"/>
    </row>
    <row r="568" spans="1:6" ht="15.75" hidden="1" x14ac:dyDescent="0.25">
      <c r="A568" s="171"/>
      <c r="B568" s="25" t="s">
        <v>17</v>
      </c>
      <c r="C568" s="86"/>
      <c r="D568" s="86"/>
      <c r="E568" s="52"/>
      <c r="F568" s="86"/>
    </row>
    <row r="569" spans="1:6" ht="15.75" hidden="1" x14ac:dyDescent="0.25">
      <c r="A569" s="171"/>
      <c r="B569" s="2" t="s">
        <v>5</v>
      </c>
      <c r="C569" s="6">
        <v>100</v>
      </c>
      <c r="D569" s="86">
        <v>0</v>
      </c>
      <c r="E569" s="6">
        <f t="shared" ref="E569" si="7">D569/C569*100</f>
        <v>0</v>
      </c>
      <c r="F569" s="86"/>
    </row>
    <row r="570" spans="1:6" ht="15.75" hidden="1" x14ac:dyDescent="0.25">
      <c r="A570" s="171"/>
      <c r="B570" s="2" t="s">
        <v>6</v>
      </c>
      <c r="C570" s="37"/>
      <c r="D570" s="92"/>
      <c r="E570" s="37"/>
      <c r="F570" s="86"/>
    </row>
    <row r="571" spans="1:6" ht="15.75" hidden="1" x14ac:dyDescent="0.25">
      <c r="A571" s="172"/>
      <c r="B571" s="25" t="s">
        <v>15</v>
      </c>
      <c r="C571" s="86"/>
      <c r="D571" s="86"/>
      <c r="E571" s="86"/>
      <c r="F571" s="86"/>
    </row>
  </sheetData>
  <mergeCells count="106">
    <mergeCell ref="A558:A564"/>
    <mergeCell ref="A565:A571"/>
    <mergeCell ref="A546:A551"/>
    <mergeCell ref="A552:A557"/>
    <mergeCell ref="A366:A372"/>
    <mergeCell ref="A374:A380"/>
    <mergeCell ref="B397:F397"/>
    <mergeCell ref="B418:F418"/>
    <mergeCell ref="B462:F462"/>
    <mergeCell ref="A426:A432"/>
    <mergeCell ref="A433:A439"/>
    <mergeCell ref="A440:A446"/>
    <mergeCell ref="A447:A453"/>
    <mergeCell ref="A398:A400"/>
    <mergeCell ref="A419:A425"/>
    <mergeCell ref="A455:A461"/>
    <mergeCell ref="B373:F373"/>
    <mergeCell ref="A402:A405"/>
    <mergeCell ref="A406:A409"/>
    <mergeCell ref="B508:F508"/>
    <mergeCell ref="A515:A520"/>
    <mergeCell ref="A521:A526"/>
    <mergeCell ref="A527:A531"/>
    <mergeCell ref="B482:F482"/>
    <mergeCell ref="A351:A357"/>
    <mergeCell ref="A358:A364"/>
    <mergeCell ref="A275:A281"/>
    <mergeCell ref="A282:A288"/>
    <mergeCell ref="A463:A467"/>
    <mergeCell ref="A469:A475"/>
    <mergeCell ref="A502:A507"/>
    <mergeCell ref="A483:A488"/>
    <mergeCell ref="A476:A481"/>
    <mergeCell ref="A495:A500"/>
    <mergeCell ref="A489:A494"/>
    <mergeCell ref="A308:A314"/>
    <mergeCell ref="A315:A321"/>
    <mergeCell ref="B539:F539"/>
    <mergeCell ref="A540:A545"/>
    <mergeCell ref="B329:F329"/>
    <mergeCell ref="A330:A336"/>
    <mergeCell ref="A289:A292"/>
    <mergeCell ref="B2:F2"/>
    <mergeCell ref="B3:F3"/>
    <mergeCell ref="C6:C7"/>
    <mergeCell ref="D6:D7"/>
    <mergeCell ref="E6:E7"/>
    <mergeCell ref="F6:F7"/>
    <mergeCell ref="A411:A417"/>
    <mergeCell ref="A509:A514"/>
    <mergeCell ref="B300:F300"/>
    <mergeCell ref="A194:A200"/>
    <mergeCell ref="B193:F193"/>
    <mergeCell ref="A186:A193"/>
    <mergeCell ref="B259:F259"/>
    <mergeCell ref="A251:A259"/>
    <mergeCell ref="B229:F229"/>
    <mergeCell ref="A229:A236"/>
    <mergeCell ref="A237:A243"/>
    <mergeCell ref="A244:A250"/>
    <mergeCell ref="A201:A207"/>
    <mergeCell ref="A208:A214"/>
    <mergeCell ref="A382:A388"/>
    <mergeCell ref="A390:A396"/>
    <mergeCell ref="A337:A343"/>
    <mergeCell ref="A344:A350"/>
    <mergeCell ref="A93:A99"/>
    <mergeCell ref="A85:A91"/>
    <mergeCell ref="A322:A328"/>
    <mergeCell ref="C17:E17"/>
    <mergeCell ref="A157:A163"/>
    <mergeCell ref="A215:A221"/>
    <mergeCell ref="A178:A184"/>
    <mergeCell ref="A171:A177"/>
    <mergeCell ref="A293:A299"/>
    <mergeCell ref="A222:A228"/>
    <mergeCell ref="A260:A266"/>
    <mergeCell ref="A267:A274"/>
    <mergeCell ref="A301:A307"/>
    <mergeCell ref="B100:F100"/>
    <mergeCell ref="A164:A170"/>
    <mergeCell ref="A122:A128"/>
    <mergeCell ref="A129:A135"/>
    <mergeCell ref="A136:A142"/>
    <mergeCell ref="A143:A149"/>
    <mergeCell ref="A101:A107"/>
    <mergeCell ref="A108:A114"/>
    <mergeCell ref="A115:A121"/>
    <mergeCell ref="A150:A156"/>
    <mergeCell ref="B4:F4"/>
    <mergeCell ref="A17:A23"/>
    <mergeCell ref="A46:A52"/>
    <mergeCell ref="C92:F92"/>
    <mergeCell ref="A78:A84"/>
    <mergeCell ref="B70:F70"/>
    <mergeCell ref="A63:A70"/>
    <mergeCell ref="A71:A77"/>
    <mergeCell ref="A53:A59"/>
    <mergeCell ref="A60:A62"/>
    <mergeCell ref="B24:F24"/>
    <mergeCell ref="A25:A31"/>
    <mergeCell ref="A32:A38"/>
    <mergeCell ref="A39:A45"/>
    <mergeCell ref="C16:F16"/>
    <mergeCell ref="B6:B7"/>
    <mergeCell ref="A6:A7"/>
  </mergeCells>
  <pageMargins left="0.78740157480314965" right="0.39370078740157483" top="0.74803149606299213" bottom="0.74803149606299213" header="0.31496062992125984" footer="0.31496062992125984"/>
  <pageSetup paperSize="9" scale="63" fitToHeight="2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14"/>
  <sheetViews>
    <sheetView topLeftCell="A4" workbookViewId="0">
      <selection activeCell="B3" sqref="B3:F3"/>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18" t="s">
        <v>116</v>
      </c>
      <c r="C3" s="218"/>
      <c r="D3" s="218"/>
      <c r="E3" s="218"/>
      <c r="F3" s="218"/>
    </row>
    <row r="4" spans="1:6" ht="24" customHeight="1" x14ac:dyDescent="0.25"/>
    <row r="5" spans="1:6" ht="235.5" customHeight="1" x14ac:dyDescent="0.25">
      <c r="A5" s="170">
        <v>1</v>
      </c>
      <c r="B5" s="5" t="s">
        <v>24</v>
      </c>
      <c r="C5" s="2"/>
      <c r="D5" s="2"/>
      <c r="E5" s="2"/>
      <c r="F5" s="54" t="s">
        <v>157</v>
      </c>
    </row>
    <row r="6" spans="1:6" ht="15.75" x14ac:dyDescent="0.25">
      <c r="A6" s="171"/>
      <c r="B6" s="9" t="s">
        <v>9</v>
      </c>
      <c r="C6" s="8">
        <f>C7+C8+C9+C10+C11</f>
        <v>13993.480000000001</v>
      </c>
      <c r="D6" s="8">
        <f>D7+D8+D9+D10+D11</f>
        <v>13993.480000000001</v>
      </c>
      <c r="E6" s="51">
        <f>D6/C6*100</f>
        <v>100</v>
      </c>
      <c r="F6" s="2"/>
    </row>
    <row r="7" spans="1:6" ht="29.25" customHeight="1" x14ac:dyDescent="0.25">
      <c r="A7" s="171"/>
      <c r="B7" s="25" t="s">
        <v>13</v>
      </c>
      <c r="C7" s="86">
        <v>6492.05</v>
      </c>
      <c r="D7" s="86">
        <v>6492.05</v>
      </c>
      <c r="E7" s="86">
        <f>D7/C7*100</f>
        <v>100</v>
      </c>
      <c r="F7" s="2"/>
    </row>
    <row r="8" spans="1:6" ht="15.75" x14ac:dyDescent="0.25">
      <c r="A8" s="171"/>
      <c r="B8" s="2" t="s">
        <v>4</v>
      </c>
      <c r="C8" s="86">
        <v>5049.58</v>
      </c>
      <c r="D8" s="86">
        <v>5049.58</v>
      </c>
      <c r="E8" s="86">
        <f>D8/C8*100</f>
        <v>100</v>
      </c>
      <c r="F8" s="2"/>
    </row>
    <row r="9" spans="1:6" ht="15.75" x14ac:dyDescent="0.25">
      <c r="A9" s="171"/>
      <c r="B9" s="2" t="s">
        <v>5</v>
      </c>
      <c r="C9" s="86"/>
      <c r="D9" s="86"/>
      <c r="E9" s="86"/>
      <c r="F9" s="2"/>
    </row>
    <row r="10" spans="1:6" ht="15.75" x14ac:dyDescent="0.25">
      <c r="A10" s="171"/>
      <c r="B10" s="2" t="s">
        <v>6</v>
      </c>
      <c r="C10" s="86">
        <v>2451.85</v>
      </c>
      <c r="D10" s="86">
        <v>2451.85</v>
      </c>
      <c r="E10" s="86">
        <f>D10/C10*100</f>
        <v>100</v>
      </c>
      <c r="F10" s="2"/>
    </row>
    <row r="11" spans="1:6" ht="15.75" x14ac:dyDescent="0.25">
      <c r="A11" s="172"/>
      <c r="B11" s="2" t="s">
        <v>7</v>
      </c>
      <c r="C11" s="2"/>
      <c r="D11" s="2"/>
      <c r="E11" s="2"/>
      <c r="F11" s="2"/>
    </row>
    <row r="14" spans="1:6" s="136" customFormat="1" ht="39.75" customHeight="1" x14ac:dyDescent="0.25">
      <c r="A14" s="217" t="s">
        <v>103</v>
      </c>
      <c r="B14" s="217"/>
      <c r="C14" s="217"/>
      <c r="D14" s="217"/>
      <c r="E14" s="217"/>
      <c r="F14" s="217"/>
    </row>
  </sheetData>
  <mergeCells count="3">
    <mergeCell ref="A5:A11"/>
    <mergeCell ref="A14:F14"/>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2018-04-04T13:55:18Z</dcterms:modified>
</cp:coreProperties>
</file>