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599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<sst xmlns="http://schemas.openxmlformats.org/spreadsheetml/2006/main" count="120" uniqueCount="118">
  <si>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код</t>
  </si>
  <si>
    <t>по БК</t>
  </si>
  <si>
    <t>Наименование</t>
  </si>
  <si>
    <t>показателей</t>
  </si>
  <si>
    <t>исполнено</t>
  </si>
  <si>
    <t>%</t>
  </si>
  <si>
    <t>исполнения</t>
  </si>
  <si>
    <t>план</t>
  </si>
  <si>
    <t>ДОХОДЫ</t>
  </si>
  <si>
    <t>Налог на доходы физических лиц</t>
  </si>
  <si>
    <t>БЕЗВОЗМЕЗДНЫЕ ПОСТУПЛЕНИЯ</t>
  </si>
  <si>
    <t>Налоги на прибыль, доходы</t>
  </si>
  <si>
    <t>Налоги на совокупный доход</t>
  </si>
  <si>
    <t>Единый налог на вмененный доход</t>
  </si>
  <si>
    <t>Налоги,сборы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</si>
  <si>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</si>
  <si>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  и сборам</t>
  </si>
  <si>
    <t>Налог с продаж</t>
  </si>
  <si>
    <t>Платежи при пользовании природными ресурсами</t>
  </si>
  <si>
    <t>Штрафы,санкции,возмещение ущерба</t>
  </si>
  <si>
    <t>Прочие неналоговые доходы</t>
  </si>
  <si>
    <t>Прочие налоги и сборы (по отмененным мест. налогам и сборам)</t>
  </si>
  <si>
    <t xml:space="preserve">                                            </t>
  </si>
  <si>
    <t>Доходы от продажи материальных и нематериальных активов</t>
  </si>
  <si>
    <t>года</t>
  </si>
  <si>
    <t>СУБСИДИИ</t>
  </si>
  <si>
    <t>000 111 00000 00 0000 000</t>
  </si>
  <si>
    <t>000 112 00000 00 0000 000</t>
  </si>
  <si>
    <t>000 116 00000 00 0000 000</t>
  </si>
  <si>
    <t>000 119 00000 00 0000 151</t>
  </si>
  <si>
    <t>000 200 00000 00 0000 000</t>
  </si>
  <si>
    <t>000 202 01000 00 0000 151</t>
  </si>
  <si>
    <t>000 202 02000 00 0000 151</t>
  </si>
  <si>
    <t>000 202 04000 00 0000 151</t>
  </si>
  <si>
    <t>000 202 01003 05 0000 151</t>
  </si>
  <si>
    <t>000 202 01001 05 0000 151</t>
  </si>
  <si>
    <t>000 109 06010 02 0000 110</t>
  </si>
  <si>
    <t>000 109 07000 00 0000 110</t>
  </si>
  <si>
    <t>000 109 00000 00 0000 000</t>
  </si>
  <si>
    <t>000 108 00000 00 0000 000</t>
  </si>
  <si>
    <t>000 107 01020 01 0000 110</t>
  </si>
  <si>
    <t>000 107 00000 00 0000 000</t>
  </si>
  <si>
    <t>000 105 03000 01 0000 110</t>
  </si>
  <si>
    <t>000 105 02000 02 0000 110</t>
  </si>
  <si>
    <t>000 105 00000 00 0000 000</t>
  </si>
  <si>
    <t>000 10 100000 00 0000 000</t>
  </si>
  <si>
    <t>000 100 00000 00 0000 000</t>
  </si>
  <si>
    <t>000 111 05035 05 0000 120</t>
  </si>
  <si>
    <t>на выполнение передаваемых полномочий субъектов РФ</t>
  </si>
  <si>
    <t>на поддержку мер  по обеспечению сбалансированности бюджетов</t>
  </si>
  <si>
    <t>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</si>
  <si>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</si>
  <si>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000 101 02000 01 0000 110</t>
  </si>
  <si>
    <t>000 108 03010 01 0000 110</t>
  </si>
  <si>
    <t>000 111 05000 00 0000 000</t>
  </si>
  <si>
    <t>000 114 00000 00 0000 000</t>
  </si>
  <si>
    <t>000 114 06014 10 0000 430</t>
  </si>
  <si>
    <t>000 117 00000 00 0000 000</t>
  </si>
  <si>
    <t>000 202 02999 05 0000 151</t>
  </si>
  <si>
    <t>прочие субсидии</t>
  </si>
  <si>
    <t>000 202 03000 00 0000 151</t>
  </si>
  <si>
    <t>000 202 03003 05 0000 151</t>
  </si>
  <si>
    <t>000 202 03021 05 0000 151</t>
  </si>
  <si>
    <t>000 202 003024 05 0000 151</t>
  </si>
  <si>
    <t>ИНЫЕ МЕЖБЮДЖЕТНЫЕ ТРАНСФЕРТЫ</t>
  </si>
  <si>
    <t>000 202 04014 05 0000 151</t>
  </si>
  <si>
    <t xml:space="preserve">       тыс.руб.</t>
  </si>
  <si>
    <t>Приложение №2</t>
  </si>
  <si>
    <t>Прочие межбюджетные трансферты, передаваемые бюджетам муниципальных районов</t>
  </si>
  <si>
    <t>000 202 04999 05 0000 151</t>
  </si>
  <si>
    <t>000 202 04025 05 0000 151</t>
  </si>
  <si>
    <t>ДОТАЦИИ</t>
  </si>
  <si>
    <t>СУБВЕНЦИИ</t>
  </si>
  <si>
    <t xml:space="preserve">                             к решению Духовщинского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</si>
  <si>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000 202 02051 05 0000 151</t>
  </si>
  <si>
    <t>000 202 02150 05 0000 151</t>
  </si>
  <si>
    <t>субсидии на реализацию программы энергосбережения и энергетической эффективности на период до 2020года</t>
  </si>
  <si>
    <t>Доходы бюджета -Всего</t>
  </si>
  <si>
    <t>000 101 02020 01 0000 110</t>
  </si>
  <si>
    <t>000 101 02010 01 0000 110</t>
  </si>
  <si>
    <t>000 101 02030 01 0000 110</t>
  </si>
  <si>
    <t>000 101 02040 01 0000 110</t>
  </si>
  <si>
    <t>000 111 05013 10 0000 120</t>
  </si>
  <si>
    <t>000 112 01010 01 0000 120</t>
  </si>
  <si>
    <t>000 112 01020 01 0000 120</t>
  </si>
  <si>
    <t>000 112 01030 01 0000 120</t>
  </si>
  <si>
    <t>000 112 01040 01 0000 120</t>
  </si>
  <si>
    <t xml:space="preserve">№         от ____________________2014года                                           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</si>
  <si>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</si>
  <si>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 на доходы физических лиц 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</si>
  <si>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</si>
  <si>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</si>
  <si>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Налог, взимаемый в связи с применением патентной системы налогообложения</t>
  </si>
  <si>
    <t>000 105 04000 02 0000 110</t>
  </si>
  <si>
    <t>Единый сельскохозяйстенный налог</t>
  </si>
  <si>
    <t>Государственная пошлина по делам, рассматриваемых  в судах общей юрисдикции, мировыми судьями (за искл. госуд.пошлины по делам, рассм. Верховным судом РФ)</t>
  </si>
  <si>
    <t>Государственная пошлина за  выдачу разрешения по установке рекламной конструкции</t>
  </si>
  <si>
    <t>Доходы, получаемые в виде аредной платы за земел.участки, госсобственность на которые не разграничена и которые расположены в границах поселений, а также средства от продажи права на заключ. договоров аренды указанных  земельных участков</t>
  </si>
  <si>
    <t>Доходы от сдачи в аренду имущества, находящегося в оперативном управлении органов управления муниципальных  районов и созданных ими учреждений</t>
  </si>
  <si>
    <t>Доходы ,получаемые в виде аредной  либо иной платы за передачу в возмездное пользование госуд. и муниц. имущества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</si>
  <si>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</si>
  <si>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</si>
  <si>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</si>
  <si>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</si>
  <si>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земельных участков, находящихся  в собственности поселений</t>
  </si>
  <si>
    <t>000 114 02014 10 0000 430</t>
  </si>
  <si>
    <t>Доходы от реализации иного имущества, находящегося в собственности муниципальных районов</t>
  </si>
  <si>
    <t>субсидии на реализацию федеральных целевых программ</t>
  </si>
  <si>
    <t>000 202 02145 05 0000 151</t>
  </si>
  <si>
    <t>субсидии бюджетам муниципальных районов на модернизацию региональных систем образования</t>
  </si>
  <si>
    <t xml:space="preserve">Прочие межбюджетные трансферты, передаваемые бюджетам муниципальных районов </t>
  </si>
  <si>
    <r>
      <t xml:space="preserve"> Исполнение бюджета муниципальногообразования  Духовщинский район" Смоленской области за 2013 год</t>
    </r>
    <r>
      <rPr>
        <sz val="12"/>
        <rFont val="Arial Cyr"/>
        <family val="0"/>
      </rPr>
      <t xml:space="preserve">  </t>
    </r>
    <r>
      <rPr>
        <b/>
        <sz val="12"/>
        <rFont val="Arial Cyr"/>
        <family val="0"/>
      </rPr>
      <t>/по кодам видов  доходов, подвидов доходов, классификации операций сектора государственного управления , относящихся к доходам бюджета/</t>
    </r>
  </si>
  <si>
    <t>Налог на добычу общераспростраспространенных  полезных ископаемых</t>
  </si>
  <si>
    <t>на осуществление  федеральных полномочий по государственной регистрации актов гражданского состояния</t>
  </si>
  <si>
    <t>на ежемесячное денежное вознаграждение за классное руководство</t>
  </si>
  <si>
    <t>Межбюджетные трансферты, передаваемые бюджетам муниц.районов из бюджетов поселений на  осуществление части полномочий по решению вопросов местного значения в  соответствии  с заключенными соглашениями</t>
  </si>
  <si>
    <t>Возврат остатков субсидий и субвенций и иных межбюджетных трансфертов, имеющих целевое назначение,прошлых лет</t>
  </si>
  <si>
    <t>БЕЗВОЗМЕЗДНЫЕ ПОСТУПЛЕНИЯ от других бюджетов бюджетной системы 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</si>
</sst>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\-#,##0.0\ "/>
    <numFmt numFmtId="171" formatCode="#,##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43" fontId="5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43" fontId="4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4" fontId="0" fillId="0" borderId="13" xfId="0" applyNumberForma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3" fontId="12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43" fontId="6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165" fontId="4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top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65" fontId="5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1">
      <selection activeCell="B46" sqref="B46"/>
    </sheetView>
  </sheetViews>
  <sheetFormatPr defaultColWidth="9.00390625" defaultRowHeight="12.75"/>
  <cols>
    <col min="1" max="1" width="24.25390625" style="0" customWidth="1"/>
    <col min="2" max="2" width="54.125" style="0" customWidth="1"/>
    <col min="3" max="3" width="19.375" style="0" hidden="1" customWidth="1"/>
    <col min="4" max="4" width="15.25390625" style="0" customWidth="1"/>
    <col min="5" max="5" width="11.00390625" style="0" hidden="1" customWidth="1"/>
  </cols>
  <sheetData>
    <row r="1" ht="19.5" customHeight="1">
      <c r="B1" s="41" t="s">
        <v>67</v>
      </c>
    </row>
    <row r="2" spans="2:4" ht="27" customHeight="1">
      <c r="B2" s="60" t="s">
        <v>73</v>
      </c>
      <c r="C2" s="61"/>
      <c r="D2" s="61"/>
    </row>
    <row r="3" spans="2:4" ht="27.75" customHeight="1">
      <c r="B3" s="62" t="s">
        <v>87</v>
      </c>
      <c r="C3" s="62"/>
      <c r="D3" s="62"/>
    </row>
    <row r="4" spans="1:4" ht="33.75" customHeight="1">
      <c r="A4" s="58" t="s">
        <v>111</v>
      </c>
      <c r="B4" s="59"/>
      <c r="C4" s="59"/>
      <c r="D4" s="59"/>
    </row>
    <row r="5" spans="1:4" ht="24.75" customHeight="1">
      <c r="A5" s="59"/>
      <c r="B5" s="59"/>
      <c r="C5" s="59"/>
      <c r="D5" s="59"/>
    </row>
    <row r="6" spans="1:4" ht="7.5" customHeight="1">
      <c r="A6" s="59"/>
      <c r="B6" s="59"/>
      <c r="C6" s="59"/>
      <c r="D6" s="59"/>
    </row>
    <row r="7" spans="2:4" ht="17.25" customHeight="1">
      <c r="B7" t="s">
        <v>22</v>
      </c>
      <c r="D7" s="13" t="s">
        <v>66</v>
      </c>
    </row>
    <row r="8" spans="1:5" ht="12.75">
      <c r="A8" s="2" t="s">
        <v>0</v>
      </c>
      <c r="B8" s="2" t="s">
        <v>2</v>
      </c>
      <c r="C8" s="2" t="s">
        <v>7</v>
      </c>
      <c r="D8" s="2" t="s">
        <v>4</v>
      </c>
      <c r="E8" s="2" t="s">
        <v>5</v>
      </c>
    </row>
    <row r="9" spans="1:5" ht="12.75">
      <c r="A9" s="3" t="s">
        <v>1</v>
      </c>
      <c r="B9" s="3" t="s">
        <v>3</v>
      </c>
      <c r="C9" s="3" t="s">
        <v>24</v>
      </c>
      <c r="D9" s="3"/>
      <c r="E9" s="3" t="s">
        <v>6</v>
      </c>
    </row>
    <row r="10" spans="1:5" ht="12.75">
      <c r="A10" s="4"/>
      <c r="B10" s="4"/>
      <c r="C10" s="4"/>
      <c r="D10" s="20"/>
      <c r="E10" s="4"/>
    </row>
    <row r="11" spans="1:5" ht="12.7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18" customHeight="1">
      <c r="A12" s="26" t="s">
        <v>46</v>
      </c>
      <c r="B12" s="7" t="s">
        <v>8</v>
      </c>
      <c r="C12" s="14" t="e">
        <f>C13+C19+C23+C25+C28+C31+C35+C43+#REF!+#REF!+C46</f>
        <v>#REF!</v>
      </c>
      <c r="D12" s="32">
        <f>D13+D19+D23+D25+D28+D31+D35+D40+D43+D44</f>
        <v>44482.1</v>
      </c>
      <c r="E12" s="15" t="e">
        <f>D12/C12</f>
        <v>#REF!</v>
      </c>
    </row>
    <row r="13" spans="1:5" ht="17.25" customHeight="1">
      <c r="A13" s="8" t="s">
        <v>45</v>
      </c>
      <c r="B13" s="9" t="s">
        <v>11</v>
      </c>
      <c r="C13" s="14">
        <f>C14</f>
        <v>21672000</v>
      </c>
      <c r="D13" s="32">
        <f>D14</f>
        <v>33014.1</v>
      </c>
      <c r="E13" s="15">
        <f aca="true" t="shared" si="0" ref="E13:E47">D13/C13</f>
        <v>0.0015233527131782946</v>
      </c>
    </row>
    <row r="14" spans="1:5" ht="19.5" customHeight="1">
      <c r="A14" s="29" t="s">
        <v>52</v>
      </c>
      <c r="B14" s="18" t="s">
        <v>9</v>
      </c>
      <c r="C14" s="30">
        <v>21672000</v>
      </c>
      <c r="D14" s="33">
        <f>D15+D16+D18+D17</f>
        <v>33014.1</v>
      </c>
      <c r="E14" s="15">
        <f t="shared" si="0"/>
        <v>0.0015233527131782946</v>
      </c>
    </row>
    <row r="15" spans="1:5" ht="73.5" customHeight="1">
      <c r="A15" s="51" t="s">
        <v>79</v>
      </c>
      <c r="B15" s="52" t="s">
        <v>88</v>
      </c>
      <c r="C15" s="30"/>
      <c r="D15" s="34">
        <v>32765.3</v>
      </c>
      <c r="E15" s="15"/>
    </row>
    <row r="16" spans="1:5" ht="119.25" customHeight="1">
      <c r="A16" s="51" t="s">
        <v>78</v>
      </c>
      <c r="B16" s="50" t="s">
        <v>89</v>
      </c>
      <c r="C16" s="17"/>
      <c r="D16" s="34">
        <v>60.6</v>
      </c>
      <c r="E16" s="15"/>
    </row>
    <row r="17" spans="1:5" ht="46.5" customHeight="1">
      <c r="A17" s="51" t="s">
        <v>80</v>
      </c>
      <c r="B17" s="10" t="s">
        <v>90</v>
      </c>
      <c r="C17" s="17"/>
      <c r="D17" s="34">
        <v>93.6</v>
      </c>
      <c r="E17" s="15"/>
    </row>
    <row r="18" spans="1:5" ht="90" customHeight="1">
      <c r="A18" s="51" t="s">
        <v>81</v>
      </c>
      <c r="B18" s="50" t="s">
        <v>91</v>
      </c>
      <c r="C18" s="17"/>
      <c r="D18" s="34">
        <v>94.6</v>
      </c>
      <c r="E18" s="15"/>
    </row>
    <row r="19" spans="1:5" ht="21.75" customHeight="1">
      <c r="A19" s="8" t="s">
        <v>44</v>
      </c>
      <c r="B19" s="12" t="s">
        <v>12</v>
      </c>
      <c r="C19" s="14">
        <f>C20+C22</f>
        <v>2821400</v>
      </c>
      <c r="D19" s="32">
        <f>D20+D22+D21</f>
        <v>5642</v>
      </c>
      <c r="E19" s="15">
        <f t="shared" si="0"/>
        <v>0.0019997164528248387</v>
      </c>
    </row>
    <row r="20" spans="1:5" ht="19.5" customHeight="1">
      <c r="A20" s="51" t="s">
        <v>43</v>
      </c>
      <c r="B20" s="10" t="s">
        <v>13</v>
      </c>
      <c r="C20" s="17">
        <v>2820000</v>
      </c>
      <c r="D20" s="34">
        <v>5388.6</v>
      </c>
      <c r="E20" s="15">
        <f t="shared" si="0"/>
        <v>0.0019108510638297875</v>
      </c>
    </row>
    <row r="21" spans="1:5" ht="30" customHeight="1">
      <c r="A21" s="51" t="s">
        <v>93</v>
      </c>
      <c r="B21" s="10" t="s">
        <v>92</v>
      </c>
      <c r="C21" s="17"/>
      <c r="D21" s="34">
        <v>111.9</v>
      </c>
      <c r="E21" s="15"/>
    </row>
    <row r="22" spans="1:5" ht="21" customHeight="1">
      <c r="A22" s="19" t="s">
        <v>42</v>
      </c>
      <c r="B22" s="10" t="s">
        <v>94</v>
      </c>
      <c r="C22" s="17">
        <v>1400</v>
      </c>
      <c r="D22" s="34">
        <v>141.5</v>
      </c>
      <c r="E22" s="15">
        <f t="shared" si="0"/>
        <v>0.10107142857142858</v>
      </c>
    </row>
    <row r="23" spans="1:5" ht="34.5" customHeight="1">
      <c r="A23" s="8" t="s">
        <v>41</v>
      </c>
      <c r="B23" s="6" t="s">
        <v>14</v>
      </c>
      <c r="C23" s="14">
        <f>C24</f>
        <v>39900</v>
      </c>
      <c r="D23" s="32">
        <f>D24</f>
        <v>12.6</v>
      </c>
      <c r="E23" s="15">
        <f t="shared" si="0"/>
        <v>0.00031578947368421053</v>
      </c>
    </row>
    <row r="24" spans="1:5" ht="30" customHeight="1">
      <c r="A24" s="19" t="s">
        <v>40</v>
      </c>
      <c r="B24" s="10" t="s">
        <v>112</v>
      </c>
      <c r="C24" s="17">
        <v>39900</v>
      </c>
      <c r="D24" s="34">
        <v>12.6</v>
      </c>
      <c r="E24" s="15">
        <f t="shared" si="0"/>
        <v>0.00031578947368421053</v>
      </c>
    </row>
    <row r="25" spans="1:5" ht="15.75" customHeight="1">
      <c r="A25" s="8" t="s">
        <v>39</v>
      </c>
      <c r="B25" s="12" t="s">
        <v>15</v>
      </c>
      <c r="C25" s="14">
        <v>315000</v>
      </c>
      <c r="D25" s="32">
        <f>D27+D26</f>
        <v>1224.2</v>
      </c>
      <c r="E25" s="15">
        <f t="shared" si="0"/>
        <v>0.0038863492063492067</v>
      </c>
    </row>
    <row r="26" spans="1:5" ht="42.75" customHeight="1">
      <c r="A26" s="31" t="s">
        <v>53</v>
      </c>
      <c r="B26" s="10" t="s">
        <v>95</v>
      </c>
      <c r="C26" s="14"/>
      <c r="D26" s="34">
        <v>1218.2</v>
      </c>
      <c r="E26" s="15"/>
    </row>
    <row r="27" spans="1:5" ht="30.75" customHeight="1">
      <c r="A27" s="31" t="s">
        <v>53</v>
      </c>
      <c r="B27" s="10" t="s">
        <v>96</v>
      </c>
      <c r="C27" s="17"/>
      <c r="D27" s="34">
        <v>6</v>
      </c>
      <c r="E27" s="15"/>
    </row>
    <row r="28" spans="1:5" ht="32.25" customHeight="1">
      <c r="A28" s="8" t="s">
        <v>38</v>
      </c>
      <c r="B28" s="12" t="s">
        <v>16</v>
      </c>
      <c r="C28" s="14" t="e">
        <f>C29+#REF!+C30</f>
        <v>#REF!</v>
      </c>
      <c r="D28" s="32">
        <f>D29+D30</f>
        <v>8.3</v>
      </c>
      <c r="E28" s="15" t="e">
        <f t="shared" si="0"/>
        <v>#REF!</v>
      </c>
    </row>
    <row r="29" spans="1:5" ht="15">
      <c r="A29" s="19" t="s">
        <v>36</v>
      </c>
      <c r="B29" s="11" t="s">
        <v>17</v>
      </c>
      <c r="C29" s="17">
        <v>6000</v>
      </c>
      <c r="D29" s="34">
        <v>4.6</v>
      </c>
      <c r="E29" s="15">
        <f t="shared" si="0"/>
        <v>0.0007666666666666666</v>
      </c>
    </row>
    <row r="30" spans="1:5" ht="33" customHeight="1">
      <c r="A30" s="19" t="s">
        <v>37</v>
      </c>
      <c r="B30" s="10" t="s">
        <v>21</v>
      </c>
      <c r="C30" s="17">
        <v>1000</v>
      </c>
      <c r="D30" s="34">
        <v>3.7</v>
      </c>
      <c r="E30" s="15"/>
    </row>
    <row r="31" spans="1:5" ht="34.5" customHeight="1">
      <c r="A31" s="8" t="s">
        <v>26</v>
      </c>
      <c r="B31" s="12" t="s">
        <v>51</v>
      </c>
      <c r="C31" s="14">
        <f>C34+C33</f>
        <v>2247100</v>
      </c>
      <c r="D31" s="46">
        <f>D32</f>
        <v>1340.5</v>
      </c>
      <c r="E31" s="15">
        <f t="shared" si="0"/>
        <v>0.0005965466601397356</v>
      </c>
    </row>
    <row r="32" spans="1:5" ht="46.5" customHeight="1">
      <c r="A32" s="29" t="s">
        <v>54</v>
      </c>
      <c r="B32" s="18" t="s">
        <v>99</v>
      </c>
      <c r="C32" s="30">
        <f>C35+C34</f>
        <v>758300</v>
      </c>
      <c r="D32" s="47">
        <f>D33+D34</f>
        <v>1340.5</v>
      </c>
      <c r="E32" s="15"/>
    </row>
    <row r="33" spans="1:5" ht="78" customHeight="1">
      <c r="A33" s="51" t="s">
        <v>82</v>
      </c>
      <c r="B33" s="10" t="s">
        <v>97</v>
      </c>
      <c r="C33" s="17">
        <v>2204300</v>
      </c>
      <c r="D33" s="48">
        <v>1308.5</v>
      </c>
      <c r="E33" s="15">
        <f t="shared" si="0"/>
        <v>0.0005936124846890169</v>
      </c>
    </row>
    <row r="34" spans="1:5" ht="44.25" customHeight="1">
      <c r="A34" s="19" t="s">
        <v>47</v>
      </c>
      <c r="B34" s="10" t="s">
        <v>98</v>
      </c>
      <c r="C34" s="17">
        <v>42800</v>
      </c>
      <c r="D34" s="48">
        <v>32</v>
      </c>
      <c r="E34" s="15">
        <f t="shared" si="0"/>
        <v>0.0007476635514018691</v>
      </c>
    </row>
    <row r="35" spans="1:5" ht="21" customHeight="1">
      <c r="A35" s="8" t="s">
        <v>27</v>
      </c>
      <c r="B35" s="12" t="s">
        <v>18</v>
      </c>
      <c r="C35" s="14">
        <f>C36</f>
        <v>715500</v>
      </c>
      <c r="D35" s="46">
        <f>D36+D37+D38+D39</f>
        <v>1771.1999999999998</v>
      </c>
      <c r="E35" s="15">
        <f t="shared" si="0"/>
        <v>0.0024754716981132074</v>
      </c>
    </row>
    <row r="36" spans="1:5" ht="30" customHeight="1">
      <c r="A36" s="51" t="s">
        <v>83</v>
      </c>
      <c r="B36" s="10" t="s">
        <v>100</v>
      </c>
      <c r="C36" s="17">
        <v>715500</v>
      </c>
      <c r="D36" s="48">
        <v>449.9</v>
      </c>
      <c r="E36" s="15">
        <f t="shared" si="0"/>
        <v>0.0006287910552061495</v>
      </c>
    </row>
    <row r="37" spans="1:5" ht="27.75" customHeight="1">
      <c r="A37" s="51" t="s">
        <v>84</v>
      </c>
      <c r="B37" s="10" t="s">
        <v>101</v>
      </c>
      <c r="C37" s="17"/>
      <c r="D37" s="48">
        <v>10.1</v>
      </c>
      <c r="E37" s="15"/>
    </row>
    <row r="38" spans="1:5" ht="30.75" customHeight="1">
      <c r="A38" s="51" t="s">
        <v>85</v>
      </c>
      <c r="B38" s="10" t="s">
        <v>102</v>
      </c>
      <c r="C38" s="17"/>
      <c r="D38" s="48">
        <v>675.3</v>
      </c>
      <c r="E38" s="15"/>
    </row>
    <row r="39" spans="1:5" ht="20.25" customHeight="1">
      <c r="A39" s="51" t="s">
        <v>86</v>
      </c>
      <c r="B39" s="10" t="s">
        <v>103</v>
      </c>
      <c r="C39" s="17"/>
      <c r="D39" s="48">
        <v>635.9</v>
      </c>
      <c r="E39" s="15"/>
    </row>
    <row r="40" spans="1:5" ht="29.25" customHeight="1">
      <c r="A40" s="8" t="s">
        <v>55</v>
      </c>
      <c r="B40" s="12" t="s">
        <v>23</v>
      </c>
      <c r="C40" s="14"/>
      <c r="D40" s="46">
        <f>D42+D41</f>
        <v>226.4</v>
      </c>
      <c r="E40" s="15"/>
    </row>
    <row r="41" spans="1:5" ht="29.25" customHeight="1">
      <c r="A41" s="51" t="s">
        <v>105</v>
      </c>
      <c r="B41" s="10" t="s">
        <v>106</v>
      </c>
      <c r="C41" s="14"/>
      <c r="D41" s="48">
        <v>31.5</v>
      </c>
      <c r="E41" s="15"/>
    </row>
    <row r="42" spans="1:5" ht="28.5" customHeight="1">
      <c r="A42" s="19" t="s">
        <v>56</v>
      </c>
      <c r="B42" s="10" t="s">
        <v>104</v>
      </c>
      <c r="C42" s="17"/>
      <c r="D42" s="48">
        <v>194.9</v>
      </c>
      <c r="E42" s="15"/>
    </row>
    <row r="43" spans="1:5" ht="20.25" customHeight="1">
      <c r="A43" s="19" t="s">
        <v>28</v>
      </c>
      <c r="B43" s="12" t="s">
        <v>19</v>
      </c>
      <c r="C43" s="14">
        <v>1272700</v>
      </c>
      <c r="D43" s="46">
        <v>845.4</v>
      </c>
      <c r="E43" s="15">
        <f t="shared" si="0"/>
        <v>0.0006642570912233834</v>
      </c>
    </row>
    <row r="44" spans="1:5" ht="17.25" customHeight="1">
      <c r="A44" s="8" t="s">
        <v>57</v>
      </c>
      <c r="B44" s="12" t="s">
        <v>20</v>
      </c>
      <c r="C44" s="14"/>
      <c r="D44" s="46">
        <v>397.4</v>
      </c>
      <c r="E44" s="15"/>
    </row>
    <row r="45" spans="1:5" ht="17.25" customHeight="1">
      <c r="A45" s="8" t="s">
        <v>30</v>
      </c>
      <c r="B45" s="12" t="s">
        <v>10</v>
      </c>
      <c r="C45" s="14"/>
      <c r="D45" s="46">
        <f>D46+D47</f>
        <v>208916.19999999998</v>
      </c>
      <c r="E45" s="15"/>
    </row>
    <row r="46" spans="1:5" ht="48" customHeight="1">
      <c r="A46" s="8" t="s">
        <v>29</v>
      </c>
      <c r="B46" s="21" t="s">
        <v>116</v>
      </c>
      <c r="C46" s="14">
        <v>-716.13</v>
      </c>
      <c r="D46" s="49">
        <v>-345.1</v>
      </c>
      <c r="E46" s="15"/>
    </row>
    <row r="47" spans="1:5" ht="32.25" customHeight="1">
      <c r="A47" s="8" t="s">
        <v>30</v>
      </c>
      <c r="B47" s="12" t="s">
        <v>117</v>
      </c>
      <c r="C47" s="14" t="e">
        <f>#REF!+#REF!+#REF!</f>
        <v>#REF!</v>
      </c>
      <c r="D47" s="32">
        <f>D48+D51+D56+D60</f>
        <v>209261.3</v>
      </c>
      <c r="E47" s="15" t="e">
        <f t="shared" si="0"/>
        <v>#REF!</v>
      </c>
    </row>
    <row r="48" spans="1:5" ht="15">
      <c r="A48" s="28" t="s">
        <v>31</v>
      </c>
      <c r="B48" s="22" t="s">
        <v>71</v>
      </c>
      <c r="C48" s="16"/>
      <c r="D48" s="42">
        <f>D49+D50</f>
        <v>60730</v>
      </c>
      <c r="E48" s="5"/>
    </row>
    <row r="49" spans="1:5" ht="20.25" customHeight="1">
      <c r="A49" s="27" t="s">
        <v>35</v>
      </c>
      <c r="B49" s="23" t="s">
        <v>50</v>
      </c>
      <c r="C49" s="16"/>
      <c r="D49" s="43">
        <v>48392</v>
      </c>
      <c r="E49" s="5"/>
    </row>
    <row r="50" spans="1:5" ht="30.75" customHeight="1">
      <c r="A50" s="27" t="s">
        <v>34</v>
      </c>
      <c r="B50" s="23" t="s">
        <v>49</v>
      </c>
      <c r="C50" s="16"/>
      <c r="D50" s="43">
        <v>12338</v>
      </c>
      <c r="E50" s="5"/>
    </row>
    <row r="51" spans="1:5" ht="18" customHeight="1">
      <c r="A51" s="28" t="s">
        <v>32</v>
      </c>
      <c r="B51" s="22" t="s">
        <v>25</v>
      </c>
      <c r="C51" s="16"/>
      <c r="D51" s="42">
        <f>D55+D53+D54+D52</f>
        <v>47598.00000000001</v>
      </c>
      <c r="E51" s="5"/>
    </row>
    <row r="52" spans="1:5" ht="30" customHeight="1">
      <c r="A52" s="53" t="s">
        <v>108</v>
      </c>
      <c r="B52" s="23" t="s">
        <v>109</v>
      </c>
      <c r="C52" s="16"/>
      <c r="D52" s="43">
        <v>2734.3</v>
      </c>
      <c r="E52" s="5"/>
    </row>
    <row r="53" spans="1:5" ht="18" customHeight="1">
      <c r="A53" s="27" t="s">
        <v>74</v>
      </c>
      <c r="B53" s="23" t="s">
        <v>107</v>
      </c>
      <c r="C53" s="16"/>
      <c r="D53" s="43">
        <v>1288</v>
      </c>
      <c r="E53" s="5"/>
    </row>
    <row r="54" spans="1:5" ht="29.25" customHeight="1">
      <c r="A54" s="27" t="s">
        <v>75</v>
      </c>
      <c r="B54" s="23" t="s">
        <v>76</v>
      </c>
      <c r="C54" s="16"/>
      <c r="D54" s="43">
        <v>379.8</v>
      </c>
      <c r="E54" s="5"/>
    </row>
    <row r="55" spans="1:5" ht="18" customHeight="1">
      <c r="A55" s="27" t="s">
        <v>58</v>
      </c>
      <c r="B55" s="23" t="s">
        <v>59</v>
      </c>
      <c r="C55" s="16"/>
      <c r="D55" s="43">
        <v>43195.9</v>
      </c>
      <c r="E55" s="5"/>
    </row>
    <row r="56" spans="1:5" ht="15.75" customHeight="1">
      <c r="A56" s="28" t="s">
        <v>60</v>
      </c>
      <c r="B56" s="22" t="s">
        <v>72</v>
      </c>
      <c r="C56" s="16"/>
      <c r="D56" s="42">
        <f>D57+D58+D59</f>
        <v>99468.3</v>
      </c>
      <c r="E56" s="5"/>
    </row>
    <row r="57" spans="1:5" ht="45">
      <c r="A57" s="27" t="s">
        <v>61</v>
      </c>
      <c r="B57" s="23" t="s">
        <v>113</v>
      </c>
      <c r="C57" s="24"/>
      <c r="D57" s="43">
        <v>1094.7</v>
      </c>
      <c r="E57" s="5"/>
    </row>
    <row r="58" spans="1:5" ht="30">
      <c r="A58" s="27" t="s">
        <v>62</v>
      </c>
      <c r="B58" s="23" t="s">
        <v>114</v>
      </c>
      <c r="C58" s="24"/>
      <c r="D58" s="43">
        <v>827.9</v>
      </c>
      <c r="E58" s="5"/>
    </row>
    <row r="59" spans="1:4" ht="17.25" customHeight="1">
      <c r="A59" s="27" t="s">
        <v>63</v>
      </c>
      <c r="B59" s="23" t="s">
        <v>48</v>
      </c>
      <c r="C59" s="24"/>
      <c r="D59" s="43">
        <v>97545.7</v>
      </c>
    </row>
    <row r="60" spans="1:4" ht="17.25" customHeight="1">
      <c r="A60" s="28" t="s">
        <v>33</v>
      </c>
      <c r="B60" s="22" t="s">
        <v>64</v>
      </c>
      <c r="C60" s="24"/>
      <c r="D60" s="42">
        <f>D61+D62+D63</f>
        <v>1465</v>
      </c>
    </row>
    <row r="61" spans="1:4" ht="30.75" customHeight="1">
      <c r="A61" s="27" t="s">
        <v>70</v>
      </c>
      <c r="B61" s="36" t="s">
        <v>110</v>
      </c>
      <c r="C61" s="24"/>
      <c r="D61" s="44">
        <v>190.6</v>
      </c>
    </row>
    <row r="62" spans="1:4" ht="34.5" customHeight="1">
      <c r="A62" s="27" t="s">
        <v>69</v>
      </c>
      <c r="B62" s="36" t="s">
        <v>68</v>
      </c>
      <c r="C62" s="24"/>
      <c r="D62" s="44">
        <v>1001</v>
      </c>
    </row>
    <row r="63" spans="1:4" ht="58.5" customHeight="1">
      <c r="A63" s="38" t="s">
        <v>65</v>
      </c>
      <c r="B63" s="25" t="s">
        <v>115</v>
      </c>
      <c r="C63" s="24"/>
      <c r="D63" s="44">
        <v>273.4</v>
      </c>
    </row>
    <row r="64" spans="1:4" ht="13.5" customHeight="1">
      <c r="A64" s="38"/>
      <c r="B64" s="35" t="s">
        <v>77</v>
      </c>
      <c r="C64" s="24"/>
      <c r="D64" s="45">
        <f>D45+D12</f>
        <v>253398.3</v>
      </c>
    </row>
    <row r="65" spans="1:4" ht="15">
      <c r="A65" s="40"/>
      <c r="B65" s="54"/>
      <c r="C65" s="37"/>
      <c r="D65" s="56"/>
    </row>
    <row r="66" spans="1:4" ht="15" customHeight="1" hidden="1">
      <c r="A66" s="39"/>
      <c r="B66" s="55"/>
      <c r="C66" s="37"/>
      <c r="D66" s="57"/>
    </row>
  </sheetData>
  <sheetProtection/>
  <mergeCells count="5">
    <mergeCell ref="B65:B66"/>
    <mergeCell ref="D65:D66"/>
    <mergeCell ref="A4:D6"/>
    <mergeCell ref="B2:D2"/>
    <mergeCell ref="B3:D3"/>
  </mergeCells>
  <printOptions/>
  <pageMargins left="0.7874015748031497" right="0.1968503937007874" top="0.1968503937007874" bottom="0.1968503937007874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User12</cp:lastModifiedBy>
  <cp:lastPrinted>2014-04-15T05:17:02Z</cp:lastPrinted>
  <dcterms:created xsi:type="dcterms:W3CDTF">2006-06-26T13:46:54Z</dcterms:created>
  <dcterms:modified xsi:type="dcterms:W3CDTF">2014-04-15T05:32:01Z</dcterms:modified>
  <cp:category/>
  <cp:version/>
  <cp:contentType/>
  <cp:contentStatus/>
</cp:coreProperties>
</file>