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90" windowWidth="15195" windowHeight="8700"/>
  </bookViews>
  <sheets>
    <sheet name="без учета счетов бюджета" sheetId="4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acc">#REF!</definedName>
    <definedName name="acccorr_n">#REF!</definedName>
    <definedName name="add_bk">#REF!</definedName>
    <definedName name="add_bk_n">#REF!</definedName>
    <definedName name="add_bk3">#REF!</definedName>
    <definedName name="add_bk3_n">#REF!</definedName>
    <definedName name="bacccorr_n">#REF!</definedName>
    <definedName name="bcorr_n">#REF!</definedName>
    <definedName name="bcorr_n0">#REF!</definedName>
    <definedName name="Boss_Dol">#REF!</definedName>
    <definedName name="Boss_FIO">#REF!</definedName>
    <definedName name="Budget_Level">#REF!</definedName>
    <definedName name="Buh_Dol">#REF!</definedName>
    <definedName name="Buh_FIO">#REF!</definedName>
    <definedName name="cacc">#REF!</definedName>
    <definedName name="cadd_bk">#REF!</definedName>
    <definedName name="cadd_bk3">#REF!</definedName>
    <definedName name="cbacc">#REF!</definedName>
    <definedName name="cbacc0">#REF!</definedName>
    <definedName name="cbk">#REF!</definedName>
    <definedName name="cdep">#REF!</definedName>
    <definedName name="cdiv">#REF!</definedName>
    <definedName name="cEdit_30">#REF!</definedName>
    <definedName name="cexp">#REF!</definedName>
    <definedName name="checked16">#REF!</definedName>
    <definedName name="Chef_Dol">#REF!</definedName>
    <definedName name="Chef_FIO">#REF!</definedName>
    <definedName name="citem">#REF!</definedName>
    <definedName name="citem1">#REF!</definedName>
    <definedName name="citem2">#REF!</definedName>
    <definedName name="cloc">#REF!</definedName>
    <definedName name="cmdiv">#REF!</definedName>
    <definedName name="corr">#REF!</definedName>
    <definedName name="corr_n">#REF!</definedName>
    <definedName name="ctgt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Data">#REF!</definedName>
    <definedName name="DataFields">#REF!</definedName>
    <definedName name="date">#REF!</definedName>
    <definedName name="date_exec">#REF!</definedName>
    <definedName name="dDate1">#REF!</definedName>
    <definedName name="dDate2">#REF!</definedName>
    <definedName name="dep">#REF!</definedName>
    <definedName name="dep_n">#REF!</definedName>
    <definedName name="div">#REF!</definedName>
    <definedName name="div_n">#REF!</definedName>
    <definedName name="EndPred">#REF!</definedName>
    <definedName name="EndRow">#REF!</definedName>
    <definedName name="exp">#REF!</definedName>
    <definedName name="exp_n">#REF!</definedName>
    <definedName name="Footer">#REF!</definedName>
    <definedName name="GroupOrder">#REF!</definedName>
    <definedName name="IsUp_acc">#REF!</definedName>
    <definedName name="IsUp_acccorr_n">#REF!</definedName>
    <definedName name="IsUp_add_bk">#REF!</definedName>
    <definedName name="IsUp_add_bk_n">#REF!</definedName>
    <definedName name="IsUp_add_bk3">#REF!</definedName>
    <definedName name="IsUp_add_bk3_n">#REF!</definedName>
    <definedName name="IsUp_bacccorr_n">#REF!</definedName>
    <definedName name="IsUp_bcorr_n">#REF!</definedName>
    <definedName name="IsUp_bcorr_n0">#REF!</definedName>
    <definedName name="IsUp_cacc">#REF!</definedName>
    <definedName name="IsUp_cadd_bk">#REF!</definedName>
    <definedName name="IsUp_cadd_bk3">#REF!</definedName>
    <definedName name="IsUp_cbacc">#REF!</definedName>
    <definedName name="IsUp_cbacc0">#REF!</definedName>
    <definedName name="IsUp_cbk">#REF!</definedName>
    <definedName name="IsUp_cdep">#REF!</definedName>
    <definedName name="IsUp_cdiv">#REF!</definedName>
    <definedName name="IsUp_cexp">#REF!</definedName>
    <definedName name="IsUp_checked16">#REF!</definedName>
    <definedName name="IsUp_citem">#REF!</definedName>
    <definedName name="IsUp_citem1">#REF!</definedName>
    <definedName name="IsUp_citem2">#REF!</definedName>
    <definedName name="IsUp_cloc">#REF!</definedName>
    <definedName name="IsUp_cmdiv">#REF!</definedName>
    <definedName name="IsUp_corr">#REF!</definedName>
    <definedName name="IsUp_corr_n">#REF!</definedName>
    <definedName name="IsUp_ctgt">#REF!</definedName>
    <definedName name="IsUp_ctgt3">#REF!</definedName>
    <definedName name="IsUp_ctgt4">#REF!</definedName>
    <definedName name="IsUp_ctgt5">#REF!</definedName>
    <definedName name="IsUp_date">#REF!</definedName>
    <definedName name="IsUp_date_exec">#REF!</definedName>
    <definedName name="IsUp_dep">#REF!</definedName>
    <definedName name="IsUp_dep_n">#REF!</definedName>
    <definedName name="IsUp_div">#REF!</definedName>
    <definedName name="IsUp_div_n">#REF!</definedName>
    <definedName name="IsUp_exp">#REF!</definedName>
    <definedName name="IsUp_exp_n">#REF!</definedName>
    <definedName name="IsUp_item">#REF!</definedName>
    <definedName name="IsUp_item_n">#REF!</definedName>
    <definedName name="IsUp_item1">#REF!</definedName>
    <definedName name="IsUp_item1_n">#REF!</definedName>
    <definedName name="IsUp_item2">#REF!</definedName>
    <definedName name="IsUp_item2_n">#REF!</definedName>
    <definedName name="IsUp_lev_link16">#REF!</definedName>
    <definedName name="IsUp_lev_name16">#REF!</definedName>
    <definedName name="IsUp_lev_rec16">#REF!</definedName>
    <definedName name="IsUp_link1">#REF!</definedName>
    <definedName name="IsUp_loc">#REF!</definedName>
    <definedName name="IsUp_loc_n">#REF!</definedName>
    <definedName name="IsUp_mdiv">#REF!</definedName>
    <definedName name="IsUp_mdiv_n">#REF!</definedName>
    <definedName name="IsUp_number">#REF!</definedName>
    <definedName name="IsUp_obj_n">#REF!</definedName>
    <definedName name="IsUp_rcorr_n">#REF!</definedName>
    <definedName name="IsUp_s_bo">#REF!</definedName>
    <definedName name="IsUp_s_bo_t">#REF!</definedName>
    <definedName name="IsUp_s_fin">#REF!</definedName>
    <definedName name="IsUp_s_fin_t">#REF!</definedName>
    <definedName name="IsUp_s_kp">#REF!</definedName>
    <definedName name="IsUp_s_kp_t">#REF!</definedName>
    <definedName name="IsUp_s_kr">#REF!</definedName>
    <definedName name="IsUp_s_kr_bo">#REF!</definedName>
    <definedName name="IsUp_s_kr_bo_t">#REF!</definedName>
    <definedName name="IsUp_s_kr_t">#REF!</definedName>
    <definedName name="IsUp_s_l_y">#REF!</definedName>
    <definedName name="IsUp_s_lbo">#REF!</definedName>
    <definedName name="IsUp_s_lbo_t">#REF!</definedName>
    <definedName name="IsUp_s_ost_bo">#REF!</definedName>
    <definedName name="IsUp_s_ost_bo_t">#REF!</definedName>
    <definedName name="IsUp_s_ost_kp">#REF!</definedName>
    <definedName name="IsUp_s_ost_kp_t">#REF!</definedName>
    <definedName name="IsUp_s_ost_l">#REF!</definedName>
    <definedName name="IsUp_s_ost_l_t">#REF!</definedName>
    <definedName name="IsUp_s_ost_r">#REF!</definedName>
    <definedName name="IsUp_s_ost_r_t">#REF!</definedName>
    <definedName name="IsUp_s_r_y">#REF!</definedName>
    <definedName name="IsUp_s_r1">#REF!</definedName>
    <definedName name="IsUp_s_r1_t">#REF!</definedName>
    <definedName name="IsUp_s_r12">#REF!</definedName>
    <definedName name="IsUp_s_r12_t">#REF!</definedName>
    <definedName name="IsUp_s_r123">#REF!</definedName>
    <definedName name="IsUp_s_r123_t">#REF!</definedName>
    <definedName name="IsUp_s_r2">#REF!</definedName>
    <definedName name="IsUp_s_r2_t">#REF!</definedName>
    <definedName name="IsUp_s_r3">#REF!</definedName>
    <definedName name="IsUp_s_r3_t">#REF!</definedName>
    <definedName name="IsUp_s_r4">#REF!</definedName>
    <definedName name="IsUp_s_r4_t">#REF!</definedName>
    <definedName name="IsUp_s_rosp">#REF!</definedName>
    <definedName name="IsUp_s_rosp_t">#REF!</definedName>
    <definedName name="IsUp_s_zbp">#REF!</definedName>
    <definedName name="IsUp_tgt">#REF!</definedName>
    <definedName name="IsUp_tgt_n">#REF!</definedName>
    <definedName name="IsUp_tgt3">#REF!</definedName>
    <definedName name="IsUp_tgt3_n">#REF!</definedName>
    <definedName name="IsUp_tgt4">#REF!</definedName>
    <definedName name="IsUp_tgt4_n">#REF!</definedName>
    <definedName name="IsUp_tgt5">#REF!</definedName>
    <definedName name="IsUp_tgt5_n">#REF!</definedName>
    <definedName name="IsUp_xbk">#REF!</definedName>
    <definedName name="item">#REF!</definedName>
    <definedName name="item_n">#REF!</definedName>
    <definedName name="item1">#REF!</definedName>
    <definedName name="item1_n">#REF!</definedName>
    <definedName name="item2">#REF!</definedName>
    <definedName name="item2_n">#REF!</definedName>
    <definedName name="lev_link16">#REF!</definedName>
    <definedName name="lev_name16">#REF!</definedName>
    <definedName name="lev_rec16">#REF!</definedName>
    <definedName name="link1">#REF!</definedName>
    <definedName name="loc">#REF!</definedName>
    <definedName name="loc_n">#REF!</definedName>
    <definedName name="mdiv">#REF!</definedName>
    <definedName name="mdiv_n">#REF!</definedName>
    <definedName name="NastrFields">#REF!</definedName>
    <definedName name="nCheck_10">#REF!</definedName>
    <definedName name="nCheck_12">#REF!</definedName>
    <definedName name="nCheck_14">#REF!</definedName>
    <definedName name="nCheck_15">#REF!</definedName>
    <definedName name="nCheck_18">#REF!</definedName>
    <definedName name="nCheck_19">#REF!</definedName>
    <definedName name="nCheck_2">#REF!</definedName>
    <definedName name="nCheck_20">#REF!</definedName>
    <definedName name="nCheck_21">#REF!</definedName>
    <definedName name="nCheck_22">#REF!</definedName>
    <definedName name="nCheck_23">#REF!</definedName>
    <definedName name="nCheck_24">#REF!</definedName>
    <definedName name="nCheck_25">#REF!</definedName>
    <definedName name="nCheck_27">#REF!</definedName>
    <definedName name="nCheck_29">#REF!</definedName>
    <definedName name="nCheck_3">#REF!</definedName>
    <definedName name="nCheck_30">#REF!</definedName>
    <definedName name="nCheck_31">#REF!</definedName>
    <definedName name="nCheck_32">#REF!</definedName>
    <definedName name="nCheck_34">#REF!</definedName>
    <definedName name="nCheck_35">#REF!</definedName>
    <definedName name="nCheck_36">#REF!</definedName>
    <definedName name="nCheck_37">#REF!</definedName>
    <definedName name="nCheck_38">#REF!</definedName>
    <definedName name="nCheck_39">#REF!</definedName>
    <definedName name="nCheck_4">#REF!</definedName>
    <definedName name="nCheck_43">#REF!</definedName>
    <definedName name="nCheck_5">#REF!</definedName>
    <definedName name="nCheck_6">#REF!</definedName>
    <definedName name="nCheck_8">#REF!</definedName>
    <definedName name="nOption_11">#REF!</definedName>
    <definedName name="nOption_13">#REF!</definedName>
    <definedName name="nOption_26">#REF!</definedName>
    <definedName name="nOption_28">#REF!</definedName>
    <definedName name="nOption_33">#REF!</definedName>
    <definedName name="nOption_40">#REF!</definedName>
    <definedName name="nOption_42">#REF!</definedName>
    <definedName name="nOption_7">#REF!</definedName>
    <definedName name="nOption_9">#REF!</definedName>
    <definedName name="nOtborLink1">#REF!</definedName>
    <definedName name="nOtborLink10">#REF!</definedName>
    <definedName name="nOtborLink11">#REF!</definedName>
    <definedName name="nOtborLink12">#REF!</definedName>
    <definedName name="nOtborLink13">#REF!</definedName>
    <definedName name="nOtborLink14">#REF!</definedName>
    <definedName name="nOtborLink15">#REF!</definedName>
    <definedName name="nOtborLink17">#REF!</definedName>
    <definedName name="nOtborLink2">#REF!</definedName>
    <definedName name="nOtborLink3">#REF!</definedName>
    <definedName name="nOtborLink4">#REF!</definedName>
    <definedName name="nOtborLink5">#REF!</definedName>
    <definedName name="nOtborLink6">#REF!</definedName>
    <definedName name="nOtborLink7">#REF!</definedName>
    <definedName name="nOtborLink8">#REF!</definedName>
    <definedName name="nOtborLink9">#REF!</definedName>
    <definedName name="nTreeLink16">#REF!</definedName>
    <definedName name="number">#REF!</definedName>
    <definedName name="obj_n">#REF!</definedName>
    <definedName name="OBJECT_SOURCE_TYPE">#REF!</definedName>
    <definedName name="PrevGroupName">#REF!</definedName>
    <definedName name="PrevGroupValue">#REF!</definedName>
    <definedName name="Rash_Date">#REF!</definedName>
    <definedName name="rcorr_n">#REF!</definedName>
    <definedName name="REPMAKER_FORMAT">#REF!</definedName>
    <definedName name="s_bo">#REF!</definedName>
    <definedName name="s_bo_t">#REF!</definedName>
    <definedName name="s_fin">#REF!</definedName>
    <definedName name="s_fin_t">#REF!</definedName>
    <definedName name="s_kp">#REF!</definedName>
    <definedName name="s_kp_t">#REF!</definedName>
    <definedName name="s_kr">#REF!</definedName>
    <definedName name="s_kr_bo">#REF!</definedName>
    <definedName name="s_kr_bo_t">#REF!</definedName>
    <definedName name="s_kr_t">#REF!</definedName>
    <definedName name="s_l_y">#REF!</definedName>
    <definedName name="s_lbo">#REF!</definedName>
    <definedName name="s_lbo_t">#REF!</definedName>
    <definedName name="s_ost_bo">#REF!</definedName>
    <definedName name="s_ost_bo_t">#REF!</definedName>
    <definedName name="s_ost_kp">#REF!</definedName>
    <definedName name="s_ost_kp_t">#REF!</definedName>
    <definedName name="s_ost_l">#REF!</definedName>
    <definedName name="s_ost_l_t">#REF!</definedName>
    <definedName name="s_ost_r">#REF!</definedName>
    <definedName name="s_ost_r_t">#REF!</definedName>
    <definedName name="s_r_y">#REF!</definedName>
    <definedName name="s_r1">#REF!</definedName>
    <definedName name="s_r1_t">#REF!</definedName>
    <definedName name="s_r12">#REF!</definedName>
    <definedName name="s_r12_t">#REF!</definedName>
    <definedName name="s_r123">#REF!</definedName>
    <definedName name="s_r123_t">#REF!</definedName>
    <definedName name="s_r2">#REF!</definedName>
    <definedName name="s_r2_t">#REF!</definedName>
    <definedName name="s_r3">#REF!</definedName>
    <definedName name="s_r3_t">#REF!</definedName>
    <definedName name="s_r4">#REF!</definedName>
    <definedName name="s_r4_t">#REF!</definedName>
    <definedName name="s_rosp">#REF!</definedName>
    <definedName name="s_rosp_t">#REF!</definedName>
    <definedName name="s_zbp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SUBJECT_CODE">#REF!</definedName>
    <definedName name="tgt">#REF!</definedName>
    <definedName name="tgt_n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MO">#REF!</definedName>
    <definedName name="User_Name">#REF!</definedName>
    <definedName name="User_OKPO">#REF!</definedName>
    <definedName name="User_Phone">#REF!</definedName>
    <definedName name="VARIANT_LINK">#REF!</definedName>
    <definedName name="VARIANT_NAME">#REF!</definedName>
    <definedName name="xbk">#REF!</definedName>
    <definedName name="Zam_Boss_FIO">#REF!</definedName>
    <definedName name="Zam_Buh_FIO">#REF!</definedName>
    <definedName name="Zam_Chef_FIO">#REF!</definedName>
    <definedName name="_xlnm.Print_Titles" localSheetId="0">'без учета счетов бюджета'!$6:$6</definedName>
  </definedNames>
  <calcPr calcId="144525"/>
</workbook>
</file>

<file path=xl/calcChain.xml><?xml version="1.0" encoding="utf-8"?>
<calcChain xmlns="http://schemas.openxmlformats.org/spreadsheetml/2006/main">
  <c r="S8" i="4" l="1"/>
  <c r="C50" i="4"/>
  <c r="B50" i="4"/>
  <c r="C33" i="4"/>
  <c r="B33" i="4"/>
  <c r="C21" i="4"/>
  <c r="B21" i="4"/>
  <c r="C18" i="4"/>
  <c r="C58" i="4" s="1"/>
  <c r="B18" i="4"/>
  <c r="B58" i="4" s="1"/>
  <c r="D21" i="4"/>
  <c r="S53" i="4"/>
  <c r="E50" i="4"/>
  <c r="D50" i="4"/>
  <c r="T52" i="4"/>
  <c r="S52" i="4"/>
  <c r="T51" i="4"/>
  <c r="S51" i="4"/>
  <c r="S49" i="4"/>
  <c r="S48" i="4"/>
  <c r="S47" i="4"/>
  <c r="S46" i="4"/>
  <c r="S45" i="4"/>
  <c r="T44" i="4"/>
  <c r="S44" i="4"/>
  <c r="T43" i="4"/>
  <c r="S43" i="4"/>
  <c r="S41" i="4"/>
  <c r="T40" i="4"/>
  <c r="S40" i="4"/>
  <c r="T39" i="4"/>
  <c r="S39" i="4"/>
  <c r="T38" i="4"/>
  <c r="S38" i="4"/>
  <c r="T37" i="4"/>
  <c r="S37" i="4"/>
  <c r="T36" i="4"/>
  <c r="S36" i="4"/>
  <c r="T35" i="4"/>
  <c r="S35" i="4"/>
  <c r="T34" i="4"/>
  <c r="S34" i="4"/>
  <c r="E33" i="4"/>
  <c r="D33" i="4"/>
  <c r="S31" i="4"/>
  <c r="S30" i="4"/>
  <c r="T29" i="4"/>
  <c r="S29" i="4"/>
  <c r="T28" i="4"/>
  <c r="S28" i="4"/>
  <c r="S27" i="4"/>
  <c r="T26" i="4"/>
  <c r="S26" i="4"/>
  <c r="T25" i="4"/>
  <c r="S25" i="4"/>
  <c r="T24" i="4"/>
  <c r="S24" i="4"/>
  <c r="T23" i="4"/>
  <c r="S23" i="4"/>
  <c r="T22" i="4"/>
  <c r="S22" i="4"/>
  <c r="E21" i="4"/>
  <c r="S17" i="4"/>
  <c r="S16" i="4"/>
  <c r="S15" i="4"/>
  <c r="S14" i="4"/>
  <c r="S12" i="4"/>
  <c r="S11" i="4"/>
  <c r="T10" i="4"/>
  <c r="S10" i="4"/>
  <c r="S50" i="4" l="1"/>
  <c r="S33" i="4"/>
  <c r="T33" i="4"/>
  <c r="S21" i="4"/>
  <c r="T21" i="4"/>
  <c r="S55" i="4"/>
  <c r="T32" i="4"/>
  <c r="S54" i="4" l="1"/>
  <c r="S32" i="4"/>
  <c r="T20" i="4"/>
  <c r="T19" i="4"/>
  <c r="E18" i="4"/>
  <c r="E58" i="4" s="1"/>
  <c r="D18" i="4"/>
  <c r="D58" i="4" s="1"/>
  <c r="S20" i="4"/>
  <c r="S19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 l="1"/>
  <c r="T58" i="4"/>
  <c r="T18" i="4"/>
  <c r="S18" i="4"/>
</calcChain>
</file>

<file path=xl/sharedStrings.xml><?xml version="1.0" encoding="utf-8"?>
<sst xmlns="http://schemas.openxmlformats.org/spreadsheetml/2006/main" count="60" uniqueCount="60">
  <si>
    <t>Наименование показателя</t>
  </si>
  <si>
    <t>ВСЕГО РАСХОДОВ</t>
  </si>
  <si>
    <t>Удельный вес  целевых программ в общем объёме расходов бюджета %</t>
  </si>
  <si>
    <t>1) Подпрограмма «Обеспечение деятельности Администрации муниципального образования «Духовщинский район» Смоленской области на 2014 год и перспективу»</t>
  </si>
  <si>
    <t>1) Подпрограмма "Развитие  дошкольного образования в муниципальных учреждениях муниципального образования "Духовщинский район" Смоленской области"</t>
  </si>
  <si>
    <t>3) Подпрограмма "Развитие дополнительного образования в муниципальных образовательных учреждениях муниципального образования "Духовщинский район" Смоленской области"</t>
  </si>
  <si>
    <t>4) Подпрограмма "Организации питания обучающихся в муниципальных образовательных учреждениях  реализующих основные общеобразовательные программы Смоленской области"</t>
  </si>
  <si>
    <t>5) Подпрограмма «Дети и семья»</t>
  </si>
  <si>
    <t>6) Подпрограмма «Содействие временного трудоустройства несовершеннолетних граждан от 14 до 18 лет»</t>
  </si>
  <si>
    <t>7) Подпрограмма «Аналитическое,  нормативно-методическое обеспечение образовательного процесса»</t>
  </si>
  <si>
    <t>8) Подпрограмма «Финансовое обеспечение развития системы образования»</t>
  </si>
  <si>
    <t>2) Подпрограмма "Развитисистемы  общего образования в муниципальных образовательных учреждениях муниципального образования Духовщинский район Смоленской области"</t>
  </si>
  <si>
    <t>2) Подпрограмма "Государственная поддержка развития кадрового потенциала органов местного самоуправления МО "Смоленской области" на 2013-2015 год</t>
  </si>
  <si>
    <t>9) Подпрограмма "Безопасность учреждений образования на 2014-2016 годы"</t>
  </si>
  <si>
    <t>10) Подпрограмма "Организация отдыха детей в каникулярное время в лагерях дневного пребывания"</t>
  </si>
  <si>
    <t>Уточненная роспись на 2016 год</t>
  </si>
  <si>
    <t>2. МП "Противодействие коррупции в муницепальном образовании  «Духовщинский район» Смоленской области на 2015 -2020 годы"</t>
  </si>
  <si>
    <t>3. МП "Финансовая поддержка организаций,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"Духовщинский район" Смоленской области по регулируемым государством тарифам" на 2015-2020 годы</t>
  </si>
  <si>
    <t>4. МП «Обеспечение безопасности дорожного движения на территории  муниципального образования «Духовщинский район» Смоленской области" на  2015-2020 годы</t>
  </si>
  <si>
    <t>6. МП «Противодействие экстремизму и профилактика терроризма на территории  муниципального образования «Духовщинский район» Смоленской области" на 2015-2020 годы</t>
  </si>
  <si>
    <t>7. МП «Демографическое развитие в муниципальном образовании «Духовщинский район» Смоленской области" на 2015 - 2017 годы</t>
  </si>
  <si>
    <t>8. МП "Усиление борьбы с преступностью и профилактике правонарушений  на территории  муниципального образования «Духовщинский район» Смоленской области" на 2015-2020 годы</t>
  </si>
  <si>
    <t>9. МП "Обеспечение жильём молодых семей Смоленской области" на 2015-2020 годы</t>
  </si>
  <si>
    <t>10.  МП "Героико-патриотического воспитания граждан, проживающих на территории Духовщинского района Смоленской области" на 2015-2020 годы</t>
  </si>
  <si>
    <t>12. МП «Развитие системы образования в муниципальном образовании «Духовщинский район» Смоленской области" на 2015 - 2020 годы</t>
  </si>
  <si>
    <t>1) Подпрограмма «Организация культурно-досугового  обслуживания  населения»</t>
  </si>
  <si>
    <t>2) Подпрограмма "Организация музейного обслуживания"</t>
  </si>
  <si>
    <t>3) Подпрограмма "Организация библиотечного обслуживания"</t>
  </si>
  <si>
    <t>4) Подпрограмма "Организация кинообслуживания населения тематическими кинопрограммами"</t>
  </si>
  <si>
    <t>5) Подпрограмма "Организация предоставления дополнительного образования в сфере культуры и искусства"</t>
  </si>
  <si>
    <t>7) Подпрограмма "Безопасность учреждений культуры и искусства"</t>
  </si>
  <si>
    <t xml:space="preserve">6) Подпрограмма "Развитие физической культуры и спорта на территории муниципального образования "Духовщинскоий район" Смоленской области" </t>
  </si>
  <si>
    <t>9) Подпрограмма "Развитие информационного общества и формирование электронного правительства в муниципальном образовании "Духовщинский район" Смоленской области"</t>
  </si>
  <si>
    <t>Б) Подпрограмма «Укрепление материально-технической базы учреждений культуры муниципального образования «Духовщинский район» Смоленской области "</t>
  </si>
  <si>
    <t>Г) Подпрограмма «Аналитическое, нормативно-методическое обеспечение культурного  процесса»</t>
  </si>
  <si>
    <t>Д) Подпрограмма «Финансовое обеспечение развития сферы культуры и спорта»</t>
  </si>
  <si>
    <t>15. МП "Содействие развитию малого и среднего предпринимательства в  муниципальном образовании "Духовщинский район" Смоленской области" на 2015-2020 годы</t>
  </si>
  <si>
    <t>16. МП "Развитие мер социальной поддержки отдельных категорий граждан, проживающих на территории   муниципального образования "Духовщинский район" Смоленской области" на 2015-2020 годы</t>
  </si>
  <si>
    <t>17. МП "Финансовая поддержка средств массовой информации на территории   муниципального образования "Духовщинский район" Смоленской области" на 2015-2020 годы</t>
  </si>
  <si>
    <t>18. МП "Развитие дорожно-транспортного комплекса в муниципальном образовании "Духовщинский район" Смоленской области" на 2015-2020 годы</t>
  </si>
  <si>
    <t>19. МП "Устойчивое развитие сельских территорий муниципального образования "Духовщинский район" Смоленской области" на 2014-2017 годы и на период до 2020 года</t>
  </si>
  <si>
    <t xml:space="preserve">20. МП "Управление финансами в муниципальном образовании "Духовщинский район" Смоленской области" на 2014-2018 годы </t>
  </si>
  <si>
    <t>1) Подпрограмма «Нормативно-методическое обеспечение и организация бюджетного процесса»</t>
  </si>
  <si>
    <t>2) Подпрограмма "Управление муниципальным долгом"</t>
  </si>
  <si>
    <t>21. МП "Управление земельными ресурсами  муниципальнго образования "Духовщинский район" Смоленской области" на 2015-2020 годы</t>
  </si>
  <si>
    <t>22. МП "Охрана окружающей среды на территории  муниципальнго образования "Духовщинский район" Смоленской" области на 2015-2020 годы</t>
  </si>
  <si>
    <t>23. МП "АПК Безопасный город"</t>
  </si>
  <si>
    <t>24. МП "Создание доступной среды для лиц с ограниченными возможностями, проживающих на территории муниципального образования "Духовщинский район" Смоленской области" на 2015-2020 годы</t>
  </si>
  <si>
    <t xml:space="preserve"> 1. МП "Развитие  сельскохозяйственного производства  в муниципальном образовании "Духовщинский район" Смоленской области на 2015-2020 годы</t>
  </si>
  <si>
    <t>5. МП "Обеспечение сохранности документов Архивного фонда РФ в муниципальном образовании  "Духовщинский район" Смоленской области" на 2015-2020 годы</t>
  </si>
  <si>
    <t>11. МП «Создание условий для эффективного управления  муниципального образования «Духовщинский район» Смоленской области" на 2015 - 2020 годы</t>
  </si>
  <si>
    <t>13. МП «Создание условий для эффективного и ответственного управления муниципальными финансами» на 2015-2020 годы</t>
  </si>
  <si>
    <t>Уточненная роспись на 2017 год</t>
  </si>
  <si>
    <t>% исполнения 2017 год</t>
  </si>
  <si>
    <t>Темп роста к 2016 году %</t>
  </si>
  <si>
    <t>Касс. Расход всего за на 01.07.2016</t>
  </si>
  <si>
    <t>Касс. Расход всего за на 01.07.2017</t>
  </si>
  <si>
    <t xml:space="preserve"> Исполнение  долгосрочных целевых программ  муниципального образования "Духовщинский район" Смоленской области                                     </t>
  </si>
  <si>
    <t>14. МП «Развитие культуры, искусства и спорта в муниципальном образовании  «Духовщинский район» Смоленской области» на 2015 - 2017 годы</t>
  </si>
  <si>
    <t>Приложение к решению Духовщинского районного Совета депутатов от 15.09.2017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</si>
</sst>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/>
    </fill>
    <fill>
      <patternFill patternType="solid">
        <fgColor theme="9" tint="0.79998168889431442"/>
        <bgColor indexed="64"/>
      </patternFill>
    </fill>
    <fill>
      <patternFill patternType="mediumGray">
        <bgColor theme="9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1" fillId="2" borderId="1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10" fontId="1" fillId="2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top" shrinkToFit="1"/>
    </xf>
    <xf numFmtId="10" fontId="1" fillId="2" borderId="2" xfId="0" applyNumberFormat="1" applyFont="1" applyFill="1" applyBorder="1" applyAlignment="1">
      <alignment horizontal="right" vertical="top" shrinkToFit="1"/>
    </xf>
    <xf numFmtId="0" fontId="3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 shrinkToFit="1"/>
    </xf>
    <xf numFmtId="164" fontId="1" fillId="0" borderId="1" xfId="0" applyNumberFormat="1" applyFont="1" applyFill="1" applyBorder="1" applyAlignment="1">
      <alignment horizontal="right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165" fontId="1" fillId="0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vertical="top" wrapText="1"/>
    </xf>
    <xf numFmtId="4" fontId="7" fillId="4" borderId="1" xfId="0" applyNumberFormat="1" applyFont="1" applyFill="1" applyBorder="1" applyAlignment="1">
      <alignment horizontal="center" vertical="center" shrinkToFit="1"/>
    </xf>
    <xf numFmtId="4" fontId="7" fillId="4" borderId="1" xfId="0" applyNumberFormat="1" applyFont="1" applyFill="1" applyBorder="1" applyAlignment="1">
      <alignment horizontal="right" vertical="center" shrinkToFit="1"/>
    </xf>
    <xf numFmtId="164" fontId="7" fillId="4" borderId="1" xfId="0" applyNumberFormat="1" applyFont="1" applyFill="1" applyBorder="1" applyAlignment="1">
      <alignment horizontal="right" vertical="center" shrinkToFit="1"/>
    </xf>
    <xf numFmtId="0" fontId="5" fillId="4" borderId="4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right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" fontId="1" fillId="4" borderId="1" xfId="0" applyNumberFormat="1" applyFont="1" applyFill="1" applyBorder="1" applyAlignment="1">
      <alignment horizontal="center" vertical="center" shrinkToFit="1"/>
    </xf>
    <xf numFmtId="4" fontId="1" fillId="4" borderId="1" xfId="0" applyNumberFormat="1" applyFont="1" applyFill="1" applyBorder="1" applyAlignment="1">
      <alignment horizontal="right" vertical="center" shrinkToFit="1"/>
    </xf>
    <xf numFmtId="165" fontId="3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shrinkToFit="1"/>
    </xf>
    <xf numFmtId="164" fontId="3" fillId="4" borderId="1" xfId="0" applyNumberFormat="1" applyFont="1" applyFill="1" applyBorder="1" applyAlignment="1">
      <alignment horizontal="right" vertical="center" shrinkToFit="1"/>
    </xf>
    <xf numFmtId="164" fontId="6" fillId="4" borderId="1" xfId="0" applyNumberFormat="1" applyFont="1" applyFill="1" applyBorder="1" applyAlignment="1">
      <alignment horizontal="right" vertical="center" shrinkToFit="1"/>
    </xf>
    <xf numFmtId="0" fontId="10" fillId="0" borderId="5" xfId="0" applyFont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right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top" wrapText="1"/>
    </xf>
    <xf numFmtId="0" fontId="8" fillId="4" borderId="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6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D61"/>
  <sheetViews>
    <sheetView showGridLines="0" tabSelected="1" workbookViewId="0">
      <pane ySplit="6" topLeftCell="A52" activePane="bottomLeft" state="frozen"/>
      <selection pane="bottomLeft" activeCell="AB5" sqref="AB5"/>
    </sheetView>
  </sheetViews>
  <sheetFormatPr defaultRowHeight="12.75" outlineLevelRow="1" x14ac:dyDescent="0.2"/>
  <cols>
    <col min="1" max="1" width="41" customWidth="1"/>
    <col min="2" max="2" width="0.140625" hidden="1" customWidth="1"/>
    <col min="3" max="3" width="18.140625" hidden="1" customWidth="1"/>
    <col min="4" max="4" width="15.7109375" customWidth="1"/>
    <col min="5" max="5" width="17.28515625" customWidth="1"/>
    <col min="6" max="17" width="11.7109375" hidden="1" customWidth="1"/>
    <col min="18" max="18" width="1.42578125" hidden="1" customWidth="1"/>
    <col min="19" max="19" width="11.7109375" customWidth="1"/>
    <col min="20" max="26" width="11.7109375" hidden="1" customWidth="1"/>
  </cols>
  <sheetData>
    <row r="1" spans="1:30" ht="26.25" customHeight="1" x14ac:dyDescent="0.2">
      <c r="A1" t="s">
        <v>59</v>
      </c>
      <c r="T1" s="47"/>
      <c r="U1" s="47"/>
      <c r="V1" s="47"/>
      <c r="W1" s="47"/>
      <c r="X1" s="47"/>
      <c r="Y1" s="47"/>
      <c r="Z1" s="47"/>
      <c r="AA1" s="47"/>
    </row>
    <row r="2" spans="1:30" ht="23.25" customHeight="1" x14ac:dyDescent="0.2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45"/>
      <c r="AC2" s="45"/>
      <c r="AD2" s="45"/>
    </row>
    <row r="3" spans="1:30" ht="12.75" hidden="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45"/>
      <c r="AC3" s="45"/>
      <c r="AD3" s="45"/>
    </row>
    <row r="4" spans="1:30" ht="12.75" hidden="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45"/>
      <c r="AC4" s="45"/>
      <c r="AD4" s="45"/>
    </row>
    <row r="5" spans="1:30" ht="50.2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</row>
    <row r="6" spans="1:30" ht="62.25" customHeight="1" x14ac:dyDescent="0.2">
      <c r="A6" s="46" t="s">
        <v>0</v>
      </c>
      <c r="B6" s="48" t="s">
        <v>15</v>
      </c>
      <c r="C6" s="48" t="s">
        <v>55</v>
      </c>
      <c r="D6" s="48" t="s">
        <v>52</v>
      </c>
      <c r="E6" s="48" t="s">
        <v>56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48" t="s">
        <v>53</v>
      </c>
      <c r="T6" s="43" t="s">
        <v>54</v>
      </c>
      <c r="U6" s="4"/>
      <c r="V6" s="4"/>
      <c r="W6" s="4"/>
      <c r="X6" s="4"/>
      <c r="Y6" s="4"/>
      <c r="Z6" s="4"/>
    </row>
    <row r="7" spans="1:30" ht="26.25" hidden="1" customHeight="1" x14ac:dyDescent="0.2">
      <c r="A7" s="46"/>
      <c r="B7" s="48"/>
      <c r="C7" s="48"/>
      <c r="D7" s="48"/>
      <c r="E7" s="4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48"/>
      <c r="T7" s="9"/>
      <c r="U7" s="4"/>
      <c r="V7" s="4"/>
      <c r="W7" s="4"/>
      <c r="X7" s="4"/>
      <c r="Y7" s="4"/>
      <c r="Z7" s="4"/>
    </row>
    <row r="8" spans="1:30" ht="80.25" customHeight="1" x14ac:dyDescent="0.2">
      <c r="A8" s="16" t="s">
        <v>48</v>
      </c>
      <c r="B8" s="17">
        <v>600000</v>
      </c>
      <c r="C8" s="17">
        <v>183510</v>
      </c>
      <c r="D8" s="17">
        <v>504000</v>
      </c>
      <c r="E8" s="17">
        <v>119252</v>
      </c>
      <c r="F8" s="24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>
        <f>E8/D8</f>
        <v>0.23661111111111111</v>
      </c>
      <c r="T8" s="19">
        <v>0</v>
      </c>
      <c r="U8" s="4"/>
      <c r="V8" s="4"/>
      <c r="W8" s="4"/>
      <c r="X8" s="4"/>
      <c r="Y8" s="4"/>
      <c r="Z8" s="4"/>
    </row>
    <row r="9" spans="1:30" ht="68.25" customHeight="1" x14ac:dyDescent="0.2">
      <c r="A9" s="16" t="s">
        <v>16</v>
      </c>
      <c r="B9" s="17">
        <v>5000</v>
      </c>
      <c r="C9" s="17">
        <v>0</v>
      </c>
      <c r="D9" s="17">
        <v>5000</v>
      </c>
      <c r="E9" s="17">
        <v>0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>
        <v>0</v>
      </c>
      <c r="T9" s="19">
        <v>0</v>
      </c>
      <c r="U9" s="4"/>
      <c r="V9" s="4"/>
      <c r="W9" s="4"/>
      <c r="X9" s="4"/>
      <c r="Y9" s="4"/>
      <c r="Z9" s="4"/>
    </row>
    <row r="10" spans="1:30" ht="144.75" customHeight="1" x14ac:dyDescent="0.2">
      <c r="A10" s="16" t="s">
        <v>17</v>
      </c>
      <c r="B10" s="17">
        <v>3300000</v>
      </c>
      <c r="C10" s="17">
        <v>1629590</v>
      </c>
      <c r="D10" s="17">
        <v>3300000</v>
      </c>
      <c r="E10" s="17">
        <v>1355760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>
        <f t="shared" ref="S10:S12" si="0">E10/D10</f>
        <v>0.41083636363636361</v>
      </c>
      <c r="T10" s="34">
        <f>E10/C10</f>
        <v>0.83196386821224966</v>
      </c>
      <c r="U10" s="4"/>
      <c r="V10" s="4"/>
      <c r="W10" s="4"/>
      <c r="X10" s="4"/>
      <c r="Y10" s="4"/>
      <c r="Z10" s="4"/>
    </row>
    <row r="11" spans="1:30" ht="75.75" customHeight="1" x14ac:dyDescent="0.2">
      <c r="A11" s="16" t="s">
        <v>18</v>
      </c>
      <c r="B11" s="17">
        <v>60000</v>
      </c>
      <c r="C11" s="17">
        <v>26930</v>
      </c>
      <c r="D11" s="17">
        <v>10000</v>
      </c>
      <c r="E11" s="17">
        <v>6500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>
        <f t="shared" si="0"/>
        <v>0.65</v>
      </c>
      <c r="T11" s="19">
        <v>0</v>
      </c>
      <c r="U11" s="4"/>
      <c r="V11" s="4"/>
      <c r="W11" s="4"/>
      <c r="X11" s="4"/>
      <c r="Y11" s="4"/>
      <c r="Z11" s="4"/>
    </row>
    <row r="12" spans="1:30" ht="75.75" customHeight="1" x14ac:dyDescent="0.2">
      <c r="A12" s="16" t="s">
        <v>49</v>
      </c>
      <c r="B12" s="17">
        <v>200000</v>
      </c>
      <c r="C12" s="17">
        <v>0</v>
      </c>
      <c r="D12" s="17">
        <v>10000</v>
      </c>
      <c r="E12" s="17">
        <v>0</v>
      </c>
      <c r="F12" s="24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>
        <f t="shared" si="0"/>
        <v>0</v>
      </c>
      <c r="T12" s="19">
        <v>0</v>
      </c>
      <c r="U12" s="4"/>
      <c r="V12" s="4"/>
      <c r="W12" s="4"/>
      <c r="X12" s="4"/>
      <c r="Y12" s="4"/>
      <c r="Z12" s="4"/>
    </row>
    <row r="13" spans="1:30" ht="75.75" customHeight="1" x14ac:dyDescent="0.2">
      <c r="A13" s="16" t="s">
        <v>19</v>
      </c>
      <c r="B13" s="17">
        <v>13000</v>
      </c>
      <c r="C13" s="17">
        <v>0</v>
      </c>
      <c r="D13" s="17">
        <v>5000</v>
      </c>
      <c r="E13" s="17">
        <v>0</v>
      </c>
      <c r="F13" s="24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>
        <v>0</v>
      </c>
      <c r="T13" s="19">
        <v>0</v>
      </c>
      <c r="U13" s="4"/>
      <c r="V13" s="4"/>
      <c r="W13" s="4"/>
      <c r="X13" s="4"/>
      <c r="Y13" s="4"/>
      <c r="Z13" s="4"/>
    </row>
    <row r="14" spans="1:30" ht="75.75" customHeight="1" thickBot="1" x14ac:dyDescent="0.25">
      <c r="A14" s="25" t="s">
        <v>20</v>
      </c>
      <c r="B14" s="17">
        <v>50000</v>
      </c>
      <c r="C14" s="17">
        <v>0</v>
      </c>
      <c r="D14" s="17">
        <v>5000</v>
      </c>
      <c r="E14" s="17">
        <v>0</v>
      </c>
      <c r="F14" s="24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>
        <f t="shared" ref="S14:S15" si="1">E14/D14</f>
        <v>0</v>
      </c>
      <c r="T14" s="19">
        <v>0</v>
      </c>
      <c r="U14" s="4"/>
      <c r="V14" s="4"/>
      <c r="W14" s="4"/>
      <c r="X14" s="4"/>
      <c r="Y14" s="4"/>
      <c r="Z14" s="4"/>
    </row>
    <row r="15" spans="1:30" ht="96" customHeight="1" x14ac:dyDescent="0.2">
      <c r="A15" s="16" t="s">
        <v>21</v>
      </c>
      <c r="B15" s="17">
        <v>70000</v>
      </c>
      <c r="C15" s="17">
        <v>0</v>
      </c>
      <c r="D15" s="17">
        <v>0</v>
      </c>
      <c r="E15" s="17">
        <v>0</v>
      </c>
      <c r="F15" s="24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 t="e">
        <f t="shared" si="1"/>
        <v>#DIV/0!</v>
      </c>
      <c r="T15" s="19">
        <v>0</v>
      </c>
      <c r="U15" s="4"/>
      <c r="V15" s="4"/>
      <c r="W15" s="4"/>
      <c r="X15" s="4"/>
      <c r="Y15" s="4"/>
      <c r="Z15" s="4"/>
    </row>
    <row r="16" spans="1:30" ht="48.75" customHeight="1" x14ac:dyDescent="0.2">
      <c r="A16" s="16" t="s">
        <v>22</v>
      </c>
      <c r="B16" s="17">
        <v>13786358</v>
      </c>
      <c r="C16" s="17">
        <v>2689740</v>
      </c>
      <c r="D16" s="17">
        <v>17504580</v>
      </c>
      <c r="E16" s="17">
        <v>8726999.9800000004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>
        <f>E16/D16</f>
        <v>0.49855523411587144</v>
      </c>
      <c r="T16" s="19">
        <v>0</v>
      </c>
      <c r="U16" s="4"/>
      <c r="V16" s="4"/>
      <c r="W16" s="4"/>
      <c r="X16" s="4"/>
      <c r="Y16" s="4"/>
      <c r="Z16" s="4"/>
    </row>
    <row r="17" spans="1:26" ht="63.75" customHeight="1" thickBot="1" x14ac:dyDescent="0.25">
      <c r="A17" s="16" t="s">
        <v>23</v>
      </c>
      <c r="B17" s="17">
        <v>230000</v>
      </c>
      <c r="C17" s="17">
        <v>129921.9</v>
      </c>
      <c r="D17" s="17">
        <v>76000</v>
      </c>
      <c r="E17" s="17">
        <v>59770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>
        <f t="shared" ref="S17" si="2">E17/D17</f>
        <v>0.78644736842105267</v>
      </c>
      <c r="T17" s="19">
        <v>0</v>
      </c>
      <c r="U17" s="4"/>
      <c r="V17" s="4"/>
      <c r="W17" s="4"/>
      <c r="X17" s="4"/>
      <c r="Y17" s="4"/>
      <c r="Z17" s="4"/>
    </row>
    <row r="18" spans="1:26" ht="88.5" customHeight="1" thickBot="1" x14ac:dyDescent="0.25">
      <c r="A18" s="20" t="s">
        <v>50</v>
      </c>
      <c r="B18" s="21">
        <f t="shared" ref="B18:C18" si="3">SUM(B19:B20)</f>
        <v>17822734.109999999</v>
      </c>
      <c r="C18" s="21">
        <f t="shared" si="3"/>
        <v>6767927.6500000004</v>
      </c>
      <c r="D18" s="21">
        <f t="shared" ref="D18:E18" si="4">SUM(D19:D20)</f>
        <v>17247700</v>
      </c>
      <c r="E18" s="21">
        <f t="shared" si="4"/>
        <v>7910821.6600000001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9">
        <f>E18/D18</f>
        <v>0.45865951170300967</v>
      </c>
      <c r="T18" s="35">
        <f>E18/C18</f>
        <v>1.1688691234753374</v>
      </c>
      <c r="U18" s="4"/>
      <c r="V18" s="4"/>
      <c r="W18" s="4"/>
      <c r="X18" s="4"/>
      <c r="Y18" s="4"/>
      <c r="Z18" s="4"/>
    </row>
    <row r="19" spans="1:26" ht="80.25" customHeight="1" thickBot="1" x14ac:dyDescent="0.25">
      <c r="A19" s="36" t="s">
        <v>3</v>
      </c>
      <c r="B19" s="31">
        <v>17822734.109999999</v>
      </c>
      <c r="C19" s="31">
        <v>6767927.6500000004</v>
      </c>
      <c r="D19" s="31">
        <v>17247700</v>
      </c>
      <c r="E19" s="31">
        <v>7910821.6600000001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3">
        <f>E19/D19</f>
        <v>0.45865951170300967</v>
      </c>
      <c r="T19" s="33">
        <f>E19/C19</f>
        <v>1.1688691234753374</v>
      </c>
      <c r="U19" s="4"/>
      <c r="V19" s="4"/>
      <c r="W19" s="4"/>
      <c r="X19" s="4"/>
      <c r="Y19" s="4"/>
      <c r="Z19" s="4"/>
    </row>
    <row r="20" spans="1:26" ht="77.25" customHeight="1" x14ac:dyDescent="0.2">
      <c r="A20" s="37" t="s">
        <v>12</v>
      </c>
      <c r="B20" s="38"/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3" t="e">
        <f t="shared" ref="S20:S31" si="5">E20/D20</f>
        <v>#DIV/0!</v>
      </c>
      <c r="T20" s="33" t="e">
        <f>E20/C20</f>
        <v>#DIV/0!</v>
      </c>
      <c r="U20" s="4"/>
      <c r="V20" s="4"/>
      <c r="W20" s="4"/>
      <c r="X20" s="4"/>
      <c r="Y20" s="4"/>
      <c r="Z20" s="4"/>
    </row>
    <row r="21" spans="1:26" ht="77.25" customHeight="1" thickBot="1" x14ac:dyDescent="0.25">
      <c r="A21" s="25" t="s">
        <v>24</v>
      </c>
      <c r="B21" s="17">
        <f>SUM(B22:B31)</f>
        <v>137266915</v>
      </c>
      <c r="C21" s="17">
        <f>SUM(C22:C31)</f>
        <v>74111428.260000005</v>
      </c>
      <c r="D21" s="17">
        <f>SUM(D22:D31)</f>
        <v>139409268.48000002</v>
      </c>
      <c r="E21" s="17">
        <f>SUM(E22:E31)</f>
        <v>80587299.439999998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3">
        <f t="shared" si="5"/>
        <v>0.57806270930659998</v>
      </c>
      <c r="T21" s="23">
        <f t="shared" ref="T21:T26" si="6">E21/C21</f>
        <v>1.0873801967124577</v>
      </c>
      <c r="U21" s="4"/>
      <c r="V21" s="4"/>
      <c r="W21" s="4"/>
      <c r="X21" s="4"/>
      <c r="Y21" s="4"/>
      <c r="Z21" s="4"/>
    </row>
    <row r="22" spans="1:26" ht="62.25" customHeight="1" x14ac:dyDescent="0.2">
      <c r="A22" s="41" t="s">
        <v>4</v>
      </c>
      <c r="B22" s="38">
        <v>22722900</v>
      </c>
      <c r="C22" s="38">
        <v>10957505.119999999</v>
      </c>
      <c r="D22" s="38">
        <v>27566100</v>
      </c>
      <c r="E22" s="38">
        <v>13054654.609999999</v>
      </c>
      <c r="F22" s="40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3">
        <f t="shared" si="5"/>
        <v>0.47357640761660152</v>
      </c>
      <c r="T22" s="33">
        <f t="shared" si="6"/>
        <v>1.1913893233024564</v>
      </c>
      <c r="U22" s="4"/>
      <c r="V22" s="4"/>
      <c r="W22" s="4"/>
      <c r="X22" s="4"/>
      <c r="Y22" s="4"/>
      <c r="Z22" s="4"/>
    </row>
    <row r="23" spans="1:26" ht="78.75" customHeight="1" x14ac:dyDescent="0.2">
      <c r="A23" s="41" t="s">
        <v>11</v>
      </c>
      <c r="B23" s="38">
        <v>102151191</v>
      </c>
      <c r="C23" s="38">
        <v>57007020.280000001</v>
      </c>
      <c r="D23" s="44">
        <v>98572179.480000004</v>
      </c>
      <c r="E23" s="38">
        <v>60938040.579999998</v>
      </c>
      <c r="F23" s="26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3">
        <f t="shared" si="5"/>
        <v>0.61820729643463079</v>
      </c>
      <c r="T23" s="33">
        <f t="shared" si="6"/>
        <v>1.0689567755110179</v>
      </c>
      <c r="U23" s="4"/>
      <c r="V23" s="4"/>
      <c r="W23" s="4"/>
      <c r="X23" s="4"/>
      <c r="Y23" s="4"/>
      <c r="Z23" s="4"/>
    </row>
    <row r="24" spans="1:26" ht="75" customHeight="1" x14ac:dyDescent="0.2">
      <c r="A24" s="41" t="s">
        <v>5</v>
      </c>
      <c r="B24" s="38">
        <v>2587400</v>
      </c>
      <c r="C24" s="38">
        <v>1594980</v>
      </c>
      <c r="D24" s="38">
        <v>3254100</v>
      </c>
      <c r="E24" s="38">
        <v>1326445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3">
        <f t="shared" si="5"/>
        <v>0.40762269137395901</v>
      </c>
      <c r="T24" s="33">
        <f t="shared" si="6"/>
        <v>0.83163738730266212</v>
      </c>
      <c r="U24" s="4"/>
      <c r="V24" s="4"/>
      <c r="W24" s="4"/>
      <c r="X24" s="4"/>
      <c r="Y24" s="4"/>
      <c r="Z24" s="4"/>
    </row>
    <row r="25" spans="1:26" ht="91.5" customHeight="1" x14ac:dyDescent="0.2">
      <c r="A25" s="41" t="s">
        <v>6</v>
      </c>
      <c r="B25" s="38">
        <v>1926900</v>
      </c>
      <c r="C25" s="38">
        <v>966405</v>
      </c>
      <c r="D25" s="38">
        <v>1980000</v>
      </c>
      <c r="E25" s="38">
        <v>1074523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3">
        <f t="shared" si="5"/>
        <v>0.5426883838383838</v>
      </c>
      <c r="T25" s="33">
        <f t="shared" si="6"/>
        <v>1.1118764907052425</v>
      </c>
      <c r="U25" s="4"/>
      <c r="V25" s="4"/>
      <c r="W25" s="4"/>
      <c r="X25" s="4"/>
      <c r="Y25" s="4"/>
      <c r="Z25" s="4"/>
    </row>
    <row r="26" spans="1:26" ht="19.5" customHeight="1" thickBot="1" x14ac:dyDescent="0.25">
      <c r="A26" s="36" t="s">
        <v>7</v>
      </c>
      <c r="B26" s="38">
        <v>93800</v>
      </c>
      <c r="C26" s="38">
        <v>33141.300000000003</v>
      </c>
      <c r="D26" s="38">
        <v>79000</v>
      </c>
      <c r="E26" s="38">
        <v>31833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3">
        <f t="shared" si="5"/>
        <v>0.40294936708860757</v>
      </c>
      <c r="T26" s="33">
        <f t="shared" si="6"/>
        <v>0.96052357632319785</v>
      </c>
      <c r="U26" s="4"/>
      <c r="V26" s="4"/>
      <c r="W26" s="4"/>
      <c r="X26" s="4"/>
      <c r="Y26" s="4"/>
      <c r="Z26" s="4"/>
    </row>
    <row r="27" spans="1:26" ht="45" customHeight="1" thickBot="1" x14ac:dyDescent="0.25">
      <c r="A27" s="36" t="s">
        <v>8</v>
      </c>
      <c r="B27" s="38">
        <v>50000</v>
      </c>
      <c r="C27" s="38">
        <v>20490.28</v>
      </c>
      <c r="D27" s="38">
        <v>42000</v>
      </c>
      <c r="E27" s="38">
        <v>11270.7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3">
        <f t="shared" si="5"/>
        <v>0.26835000000000003</v>
      </c>
      <c r="T27" s="33">
        <v>0</v>
      </c>
      <c r="U27" s="4"/>
      <c r="V27" s="4"/>
      <c r="W27" s="4"/>
      <c r="X27" s="4"/>
      <c r="Y27" s="4"/>
      <c r="Z27" s="4"/>
    </row>
    <row r="28" spans="1:26" ht="46.5" customHeight="1" thickBot="1" x14ac:dyDescent="0.25">
      <c r="A28" s="36" t="s">
        <v>9</v>
      </c>
      <c r="B28" s="38">
        <v>4298500</v>
      </c>
      <c r="C28" s="38">
        <v>1976200.48</v>
      </c>
      <c r="D28" s="38">
        <v>4469000</v>
      </c>
      <c r="E28" s="38">
        <v>2597977.7200000002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3">
        <f t="shared" si="5"/>
        <v>0.5813331215036921</v>
      </c>
      <c r="T28" s="33">
        <f t="shared" ref="T28:T29" si="7">E28/C28</f>
        <v>1.3146326733004337</v>
      </c>
      <c r="U28" s="4"/>
      <c r="V28" s="4"/>
      <c r="W28" s="4"/>
      <c r="X28" s="4"/>
      <c r="Y28" s="4"/>
      <c r="Z28" s="4"/>
    </row>
    <row r="29" spans="1:26" ht="32.25" customHeight="1" thickBot="1" x14ac:dyDescent="0.25">
      <c r="A29" s="36" t="s">
        <v>10</v>
      </c>
      <c r="B29" s="38">
        <v>3088500</v>
      </c>
      <c r="C29" s="38">
        <v>1555685.8</v>
      </c>
      <c r="D29" s="38">
        <v>3088500</v>
      </c>
      <c r="E29" s="38">
        <v>1552554.83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3">
        <f t="shared" si="5"/>
        <v>0.50268895256597057</v>
      </c>
      <c r="T29" s="33">
        <f t="shared" si="7"/>
        <v>0.997987402083377</v>
      </c>
      <c r="U29" s="4"/>
      <c r="V29" s="4"/>
      <c r="W29" s="4"/>
      <c r="X29" s="4"/>
      <c r="Y29" s="4"/>
      <c r="Z29" s="4"/>
    </row>
    <row r="30" spans="1:26" ht="33.75" customHeight="1" x14ac:dyDescent="0.2">
      <c r="A30" s="41" t="s">
        <v>13</v>
      </c>
      <c r="B30" s="38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3" t="e">
        <f t="shared" si="5"/>
        <v>#DIV/0!</v>
      </c>
      <c r="T30" s="33">
        <v>0</v>
      </c>
      <c r="U30" s="4"/>
      <c r="V30" s="4"/>
      <c r="W30" s="4"/>
      <c r="X30" s="4"/>
      <c r="Y30" s="4"/>
      <c r="Z30" s="4"/>
    </row>
    <row r="31" spans="1:26" ht="34.5" customHeight="1" x14ac:dyDescent="0.2">
      <c r="A31" s="41" t="s">
        <v>14</v>
      </c>
      <c r="B31" s="38">
        <v>347724</v>
      </c>
      <c r="C31" s="38">
        <v>0</v>
      </c>
      <c r="D31" s="38">
        <v>358389</v>
      </c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3">
        <f t="shared" si="5"/>
        <v>0</v>
      </c>
      <c r="T31" s="33">
        <v>0</v>
      </c>
      <c r="U31" s="4"/>
      <c r="V31" s="4"/>
      <c r="W31" s="4"/>
      <c r="X31" s="4"/>
      <c r="Y31" s="4"/>
      <c r="Z31" s="4"/>
    </row>
    <row r="32" spans="1:26" ht="77.25" customHeight="1" thickBot="1" x14ac:dyDescent="0.25">
      <c r="A32" s="25" t="s">
        <v>51</v>
      </c>
      <c r="B32" s="17">
        <v>21273100</v>
      </c>
      <c r="C32" s="17">
        <v>10636400</v>
      </c>
      <c r="D32" s="17">
        <v>22072300</v>
      </c>
      <c r="E32" s="17">
        <v>11036150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>
        <f>E32/D32</f>
        <v>0.5</v>
      </c>
      <c r="T32" s="34">
        <f t="shared" ref="T32:T36" si="8">E32/C32</f>
        <v>1.0375832048437441</v>
      </c>
      <c r="U32" s="4"/>
      <c r="V32" s="4"/>
      <c r="W32" s="4"/>
      <c r="X32" s="4"/>
      <c r="Y32" s="4"/>
      <c r="Z32" s="4"/>
    </row>
    <row r="33" spans="1:26" ht="77.25" customHeight="1" thickBot="1" x14ac:dyDescent="0.25">
      <c r="A33" s="25" t="s">
        <v>58</v>
      </c>
      <c r="B33" s="27">
        <f>SUM(B34:B44)</f>
        <v>34979009.899999999</v>
      </c>
      <c r="C33" s="27">
        <f>SUM(C34:C44)</f>
        <v>19922448.109999996</v>
      </c>
      <c r="D33" s="27">
        <f>SUM(D34:D44)</f>
        <v>90806210</v>
      </c>
      <c r="E33" s="27">
        <f>SUM(E34:E44)</f>
        <v>50545045.789999999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3">
        <f t="shared" ref="S33:S41" si="9">E33/D33</f>
        <v>0.55662543112414886</v>
      </c>
      <c r="T33" s="23">
        <f t="shared" si="8"/>
        <v>2.5370900961026526</v>
      </c>
      <c r="U33" s="4"/>
      <c r="V33" s="4"/>
      <c r="W33" s="4"/>
      <c r="X33" s="4"/>
      <c r="Y33" s="4"/>
      <c r="Z33" s="4"/>
    </row>
    <row r="34" spans="1:26" ht="30.75" outlineLevel="1" thickBot="1" x14ac:dyDescent="0.25">
      <c r="A34" s="36" t="s">
        <v>25</v>
      </c>
      <c r="B34" s="38">
        <v>13007600</v>
      </c>
      <c r="C34" s="38">
        <v>7399689.8099999996</v>
      </c>
      <c r="D34" s="38">
        <v>64752950</v>
      </c>
      <c r="E34" s="38">
        <v>38226979.240000002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3">
        <f t="shared" si="9"/>
        <v>0.59035116145287592</v>
      </c>
      <c r="T34" s="33">
        <f t="shared" si="8"/>
        <v>5.1660245525886452</v>
      </c>
      <c r="U34" s="1"/>
      <c r="V34" s="1"/>
      <c r="W34" s="3"/>
      <c r="X34" s="1"/>
      <c r="Y34" s="3"/>
      <c r="Z34" s="1"/>
    </row>
    <row r="35" spans="1:26" ht="32.25" customHeight="1" outlineLevel="1" x14ac:dyDescent="0.2">
      <c r="A35" s="41" t="s">
        <v>26</v>
      </c>
      <c r="B35" s="38">
        <v>1344000</v>
      </c>
      <c r="C35" s="38">
        <v>687084.54</v>
      </c>
      <c r="D35" s="38">
        <v>1303100</v>
      </c>
      <c r="E35" s="38">
        <v>711958.9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3">
        <f t="shared" si="9"/>
        <v>0.54635783899930934</v>
      </c>
      <c r="T35" s="33">
        <f t="shared" si="8"/>
        <v>1.0362027648009662</v>
      </c>
      <c r="U35" s="1"/>
      <c r="V35" s="1"/>
      <c r="W35" s="3"/>
      <c r="X35" s="1"/>
      <c r="Y35" s="3"/>
      <c r="Z35" s="1"/>
    </row>
    <row r="36" spans="1:26" ht="35.25" customHeight="1" outlineLevel="1" x14ac:dyDescent="0.2">
      <c r="A36" s="41" t="s">
        <v>27</v>
      </c>
      <c r="B36" s="38">
        <v>7330700</v>
      </c>
      <c r="C36" s="38">
        <v>3986759.09</v>
      </c>
      <c r="D36" s="38">
        <v>7608000</v>
      </c>
      <c r="E36" s="38">
        <v>3925881.27</v>
      </c>
      <c r="F36" s="40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3">
        <f t="shared" si="9"/>
        <v>0.51602014589905365</v>
      </c>
      <c r="T36" s="33">
        <f t="shared" si="8"/>
        <v>0.98472999781885495</v>
      </c>
      <c r="U36" s="1"/>
      <c r="V36" s="1"/>
      <c r="W36" s="3"/>
      <c r="X36" s="1"/>
      <c r="Y36" s="3"/>
      <c r="Z36" s="1"/>
    </row>
    <row r="37" spans="1:26" ht="48" customHeight="1" outlineLevel="1" x14ac:dyDescent="0.2">
      <c r="A37" s="41" t="s">
        <v>28</v>
      </c>
      <c r="B37" s="38">
        <v>943400</v>
      </c>
      <c r="C37" s="38">
        <v>489999.53</v>
      </c>
      <c r="D37" s="38">
        <v>1039800</v>
      </c>
      <c r="E37" s="38">
        <v>522003.23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3">
        <f t="shared" si="9"/>
        <v>0.50202272552413929</v>
      </c>
      <c r="T37" s="33">
        <f>E37/C37</f>
        <v>1.0653137361172571</v>
      </c>
      <c r="U37" s="1"/>
      <c r="V37" s="1"/>
      <c r="W37" s="3"/>
      <c r="X37" s="1"/>
      <c r="Y37" s="3"/>
      <c r="Z37" s="1"/>
    </row>
    <row r="38" spans="1:26" ht="48" customHeight="1" outlineLevel="1" x14ac:dyDescent="0.2">
      <c r="A38" s="41" t="s">
        <v>29</v>
      </c>
      <c r="B38" s="38">
        <v>5530409.9000000004</v>
      </c>
      <c r="C38" s="38">
        <v>4151507.13</v>
      </c>
      <c r="D38" s="38">
        <v>6046900</v>
      </c>
      <c r="E38" s="38">
        <v>3722599.81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3">
        <f t="shared" si="9"/>
        <v>0.61562119598471943</v>
      </c>
      <c r="T38" s="33">
        <f t="shared" ref="T38:T39" si="10">E38/C38</f>
        <v>0.89668635833464172</v>
      </c>
      <c r="U38" s="1"/>
      <c r="V38" s="1"/>
      <c r="W38" s="3"/>
      <c r="X38" s="1"/>
      <c r="Y38" s="3"/>
      <c r="Z38" s="1"/>
    </row>
    <row r="39" spans="1:26" ht="72" customHeight="1" outlineLevel="1" x14ac:dyDescent="0.2">
      <c r="A39" s="41" t="s">
        <v>31</v>
      </c>
      <c r="B39" s="38">
        <v>600000</v>
      </c>
      <c r="C39" s="38">
        <v>273121.64</v>
      </c>
      <c r="D39" s="38">
        <v>504000</v>
      </c>
      <c r="E39" s="38">
        <v>124852</v>
      </c>
      <c r="F39" s="40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3">
        <f t="shared" si="9"/>
        <v>0.24772222222222223</v>
      </c>
      <c r="T39" s="33">
        <f t="shared" si="10"/>
        <v>0.45712965109611964</v>
      </c>
      <c r="U39" s="1"/>
      <c r="V39" s="1"/>
      <c r="W39" s="3"/>
      <c r="X39" s="1"/>
      <c r="Y39" s="3"/>
      <c r="Z39" s="1"/>
    </row>
    <row r="40" spans="1:26" ht="37.5" customHeight="1" outlineLevel="1" x14ac:dyDescent="0.2">
      <c r="A40" s="41" t="s">
        <v>30</v>
      </c>
      <c r="B40" s="38">
        <v>150000</v>
      </c>
      <c r="C40" s="38">
        <v>150000</v>
      </c>
      <c r="D40" s="38">
        <v>150000</v>
      </c>
      <c r="E40" s="38">
        <v>89250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3">
        <f t="shared" si="9"/>
        <v>0.59499999999999997</v>
      </c>
      <c r="T40" s="33">
        <f>E40/C40</f>
        <v>0.59499999999999997</v>
      </c>
      <c r="U40" s="1"/>
      <c r="V40" s="1"/>
      <c r="W40" s="3"/>
      <c r="X40" s="1"/>
      <c r="Y40" s="3"/>
      <c r="Z40" s="1"/>
    </row>
    <row r="41" spans="1:26" ht="80.25" customHeight="1" outlineLevel="1" x14ac:dyDescent="0.2">
      <c r="A41" s="41" t="s">
        <v>32</v>
      </c>
      <c r="B41" s="38">
        <v>30000</v>
      </c>
      <c r="C41" s="38">
        <v>0</v>
      </c>
      <c r="D41" s="38">
        <v>5000</v>
      </c>
      <c r="E41" s="38">
        <v>0</v>
      </c>
      <c r="F41" s="4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3">
        <f t="shared" si="9"/>
        <v>0</v>
      </c>
      <c r="T41" s="33">
        <v>0</v>
      </c>
      <c r="U41" s="1"/>
      <c r="V41" s="1"/>
      <c r="W41" s="3"/>
      <c r="X41" s="1"/>
      <c r="Y41" s="3"/>
      <c r="Z41" s="1"/>
    </row>
    <row r="42" spans="1:26" ht="61.5" customHeight="1" outlineLevel="1" thickBot="1" x14ac:dyDescent="0.25">
      <c r="A42" s="36" t="s">
        <v>33</v>
      </c>
      <c r="B42" s="38"/>
      <c r="C42" s="38"/>
      <c r="D42" s="38">
        <v>2525260</v>
      </c>
      <c r="E42" s="38">
        <v>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3">
        <v>0</v>
      </c>
      <c r="T42" s="33">
        <v>0</v>
      </c>
      <c r="U42" s="1"/>
      <c r="V42" s="1"/>
      <c r="W42" s="3"/>
      <c r="X42" s="1"/>
      <c r="Y42" s="3"/>
      <c r="Z42" s="1"/>
    </row>
    <row r="43" spans="1:26" ht="45.75" customHeight="1" outlineLevel="1" thickBot="1" x14ac:dyDescent="0.25">
      <c r="A43" s="36" t="s">
        <v>34</v>
      </c>
      <c r="B43" s="38">
        <v>1156600</v>
      </c>
      <c r="C43" s="38">
        <v>484842.15</v>
      </c>
      <c r="D43" s="38">
        <v>1155300</v>
      </c>
      <c r="E43" s="38">
        <v>493866.37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3">
        <f t="shared" ref="S43:S45" si="11">E43/D43</f>
        <v>0.42747889725612392</v>
      </c>
      <c r="T43" s="33">
        <f t="shared" ref="T43:T44" si="12">E43/C43</f>
        <v>1.0186126969365183</v>
      </c>
      <c r="U43" s="1"/>
      <c r="V43" s="1"/>
      <c r="W43" s="3"/>
      <c r="X43" s="1"/>
      <c r="Y43" s="3"/>
      <c r="Z43" s="1"/>
    </row>
    <row r="44" spans="1:26" ht="34.5" customHeight="1" outlineLevel="1" thickBot="1" x14ac:dyDescent="0.25">
      <c r="A44" s="36" t="s">
        <v>35</v>
      </c>
      <c r="B44" s="38">
        <v>4886300</v>
      </c>
      <c r="C44" s="38">
        <v>2299444.2200000002</v>
      </c>
      <c r="D44" s="38">
        <v>5715900</v>
      </c>
      <c r="E44" s="38">
        <v>2727654.97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3">
        <f t="shared" si="11"/>
        <v>0.47720480939134696</v>
      </c>
      <c r="T44" s="33">
        <f t="shared" si="12"/>
        <v>1.1862235866717392</v>
      </c>
      <c r="U44" s="1"/>
      <c r="V44" s="1"/>
      <c r="W44" s="3"/>
      <c r="X44" s="1"/>
      <c r="Y44" s="3"/>
      <c r="Z44" s="1"/>
    </row>
    <row r="45" spans="1:26" ht="74.25" customHeight="1" outlineLevel="1" x14ac:dyDescent="0.2">
      <c r="A45" s="16" t="s">
        <v>36</v>
      </c>
      <c r="B45" s="27">
        <v>70000</v>
      </c>
      <c r="C45" s="27">
        <v>0</v>
      </c>
      <c r="D45" s="27">
        <v>10000</v>
      </c>
      <c r="E45" s="27">
        <v>0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3">
        <f t="shared" si="11"/>
        <v>0</v>
      </c>
      <c r="T45" s="23">
        <v>0</v>
      </c>
      <c r="U45" s="1"/>
      <c r="V45" s="1"/>
      <c r="W45" s="3"/>
      <c r="X45" s="1"/>
      <c r="Y45" s="3"/>
      <c r="Z45" s="1"/>
    </row>
    <row r="46" spans="1:26" ht="96" customHeight="1" outlineLevel="1" x14ac:dyDescent="0.2">
      <c r="A46" s="16" t="s">
        <v>37</v>
      </c>
      <c r="B46" s="27">
        <v>3391000</v>
      </c>
      <c r="C46" s="27">
        <v>1766403.39</v>
      </c>
      <c r="D46" s="27">
        <v>3876000</v>
      </c>
      <c r="E46" s="27">
        <v>1713138.74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3">
        <f t="shared" ref="S46" si="13">E46/D46</f>
        <v>0.44198625902992777</v>
      </c>
      <c r="T46" s="23">
        <v>0</v>
      </c>
      <c r="U46" s="1"/>
      <c r="V46" s="1"/>
      <c r="W46" s="3"/>
      <c r="X46" s="1"/>
      <c r="Y46" s="3"/>
      <c r="Z46" s="1"/>
    </row>
    <row r="47" spans="1:26" ht="87.75" customHeight="1" outlineLevel="1" x14ac:dyDescent="0.2">
      <c r="A47" s="16" t="s">
        <v>38</v>
      </c>
      <c r="B47" s="27"/>
      <c r="C47" s="27"/>
      <c r="D47" s="27"/>
      <c r="E47" s="27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3" t="e">
        <f t="shared" ref="S47:S48" si="14">E47/D47</f>
        <v>#DIV/0!</v>
      </c>
      <c r="T47" s="23">
        <v>0</v>
      </c>
      <c r="U47" s="1"/>
      <c r="V47" s="1"/>
      <c r="W47" s="3"/>
      <c r="X47" s="1"/>
      <c r="Y47" s="3"/>
      <c r="Z47" s="1"/>
    </row>
    <row r="48" spans="1:26" ht="72.75" customHeight="1" outlineLevel="1" x14ac:dyDescent="0.2">
      <c r="A48" s="16" t="s">
        <v>39</v>
      </c>
      <c r="B48" s="27"/>
      <c r="C48" s="27"/>
      <c r="D48" s="27"/>
      <c r="E48" s="27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3" t="e">
        <f t="shared" si="14"/>
        <v>#DIV/0!</v>
      </c>
      <c r="T48" s="23">
        <v>0</v>
      </c>
      <c r="U48" s="1"/>
      <c r="V48" s="1"/>
      <c r="W48" s="3"/>
      <c r="X48" s="1"/>
      <c r="Y48" s="3"/>
      <c r="Z48" s="1"/>
    </row>
    <row r="49" spans="1:26" ht="72.75" customHeight="1" outlineLevel="1" x14ac:dyDescent="0.2">
      <c r="A49" s="16" t="s">
        <v>40</v>
      </c>
      <c r="B49" s="27">
        <v>150000</v>
      </c>
      <c r="C49" s="27">
        <v>0</v>
      </c>
      <c r="D49" s="27">
        <v>10000</v>
      </c>
      <c r="E49" s="27">
        <v>0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3">
        <f t="shared" ref="S49" si="15">E49/D49</f>
        <v>0</v>
      </c>
      <c r="T49" s="23">
        <v>0</v>
      </c>
      <c r="U49" s="1"/>
      <c r="V49" s="1"/>
      <c r="W49" s="3"/>
      <c r="X49" s="1"/>
      <c r="Y49" s="3"/>
      <c r="Z49" s="1"/>
    </row>
    <row r="50" spans="1:26" ht="60" customHeight="1" outlineLevel="1" x14ac:dyDescent="0.2">
      <c r="A50" s="16" t="s">
        <v>41</v>
      </c>
      <c r="B50" s="27">
        <f>B51+B52</f>
        <v>6169400</v>
      </c>
      <c r="C50" s="27">
        <f>C51+C52</f>
        <v>2358745.36</v>
      </c>
      <c r="D50" s="27">
        <f>D51+D52</f>
        <v>6348800</v>
      </c>
      <c r="E50" s="27">
        <f>E51+E52</f>
        <v>2818983.13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3">
        <f t="shared" ref="S50:S53" si="16">E50/D50</f>
        <v>0.4440182601436492</v>
      </c>
      <c r="T50" s="23">
        <v>0</v>
      </c>
      <c r="U50" s="1"/>
      <c r="V50" s="1"/>
      <c r="W50" s="3"/>
      <c r="X50" s="1"/>
      <c r="Y50" s="3"/>
      <c r="Z50" s="1"/>
    </row>
    <row r="51" spans="1:26" ht="43.5" customHeight="1" outlineLevel="1" thickBot="1" x14ac:dyDescent="0.25">
      <c r="A51" s="36" t="s">
        <v>42</v>
      </c>
      <c r="B51" s="38">
        <v>6019400</v>
      </c>
      <c r="C51" s="38">
        <v>2358745.36</v>
      </c>
      <c r="D51" s="38">
        <v>6198800</v>
      </c>
      <c r="E51" s="38">
        <v>2818983.13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3">
        <f t="shared" si="16"/>
        <v>0.4547627169774795</v>
      </c>
      <c r="T51" s="33">
        <f t="shared" ref="T51:T52" si="17">E51/C51</f>
        <v>1.1951197351798923</v>
      </c>
      <c r="U51" s="1"/>
      <c r="V51" s="1"/>
      <c r="W51" s="3"/>
      <c r="X51" s="1"/>
      <c r="Y51" s="3"/>
      <c r="Z51" s="1"/>
    </row>
    <row r="52" spans="1:26" ht="30" customHeight="1" outlineLevel="1" x14ac:dyDescent="0.2">
      <c r="A52" s="41" t="s">
        <v>43</v>
      </c>
      <c r="B52" s="38">
        <v>150000</v>
      </c>
      <c r="C52" s="38">
        <v>0</v>
      </c>
      <c r="D52" s="38">
        <v>150000</v>
      </c>
      <c r="E52" s="38">
        <v>0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3">
        <f t="shared" si="16"/>
        <v>0</v>
      </c>
      <c r="T52" s="33" t="e">
        <f t="shared" si="17"/>
        <v>#DIV/0!</v>
      </c>
      <c r="U52" s="1"/>
      <c r="V52" s="1"/>
      <c r="W52" s="3"/>
      <c r="X52" s="1"/>
      <c r="Y52" s="3"/>
      <c r="Z52" s="1"/>
    </row>
    <row r="53" spans="1:26" ht="60" customHeight="1" outlineLevel="1" x14ac:dyDescent="0.2">
      <c r="A53" s="16" t="s">
        <v>44</v>
      </c>
      <c r="B53" s="27">
        <v>100000</v>
      </c>
      <c r="C53" s="27">
        <v>98960.99</v>
      </c>
      <c r="D53" s="27">
        <v>100000</v>
      </c>
      <c r="E53" s="27">
        <v>0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3">
        <f t="shared" si="16"/>
        <v>0</v>
      </c>
      <c r="T53" s="23">
        <v>0</v>
      </c>
      <c r="U53" s="1"/>
      <c r="V53" s="1"/>
      <c r="W53" s="3"/>
      <c r="X53" s="1"/>
      <c r="Y53" s="3"/>
      <c r="Z53" s="1"/>
    </row>
    <row r="54" spans="1:26" ht="63" customHeight="1" outlineLevel="1" x14ac:dyDescent="0.2">
      <c r="A54" s="16" t="s">
        <v>45</v>
      </c>
      <c r="B54" s="27">
        <v>11000</v>
      </c>
      <c r="C54" s="27">
        <v>0</v>
      </c>
      <c r="D54" s="27">
        <v>5000</v>
      </c>
      <c r="E54" s="27">
        <v>0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">
        <f t="shared" ref="S54:S55" si="18">E54/D54</f>
        <v>0</v>
      </c>
      <c r="T54" s="23">
        <v>0</v>
      </c>
      <c r="U54" s="1"/>
      <c r="V54" s="1"/>
      <c r="W54" s="3"/>
      <c r="X54" s="1"/>
      <c r="Y54" s="3"/>
      <c r="Z54" s="1"/>
    </row>
    <row r="55" spans="1:26" ht="23.25" customHeight="1" outlineLevel="1" x14ac:dyDescent="0.2">
      <c r="A55" s="42" t="s">
        <v>46</v>
      </c>
      <c r="B55" s="27">
        <v>147000</v>
      </c>
      <c r="C55" s="27">
        <v>0</v>
      </c>
      <c r="D55" s="27">
        <v>21100</v>
      </c>
      <c r="E55" s="27">
        <v>0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3">
        <f t="shared" si="18"/>
        <v>0</v>
      </c>
      <c r="T55" s="23"/>
      <c r="U55" s="1"/>
      <c r="V55" s="1"/>
      <c r="W55" s="3"/>
      <c r="X55" s="1"/>
      <c r="Y55" s="3"/>
      <c r="Z55" s="1"/>
    </row>
    <row r="56" spans="1:26" ht="87" customHeight="1" outlineLevel="1" thickBot="1" x14ac:dyDescent="0.25">
      <c r="A56" s="25" t="s">
        <v>47</v>
      </c>
      <c r="B56" s="27">
        <v>12000</v>
      </c>
      <c r="C56" s="27">
        <v>0</v>
      </c>
      <c r="D56" s="27">
        <v>12000</v>
      </c>
      <c r="E56" s="27">
        <v>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">
        <v>0</v>
      </c>
      <c r="T56" s="23">
        <v>0</v>
      </c>
      <c r="U56" s="1"/>
      <c r="V56" s="1"/>
      <c r="W56" s="3"/>
      <c r="X56" s="1"/>
      <c r="Y56" s="3"/>
      <c r="Z56" s="1"/>
    </row>
    <row r="57" spans="1:26" ht="25.5" x14ac:dyDescent="0.2">
      <c r="A57" s="10" t="s">
        <v>2</v>
      </c>
      <c r="B57" s="15">
        <v>97.2</v>
      </c>
      <c r="C57" s="15">
        <v>98.1</v>
      </c>
      <c r="D57" s="15">
        <v>97.8</v>
      </c>
      <c r="E57" s="15">
        <v>97.9</v>
      </c>
      <c r="F57" s="1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3"/>
      <c r="T57" s="13"/>
      <c r="U57" s="5"/>
      <c r="V57" s="5"/>
      <c r="W57" s="6"/>
      <c r="X57" s="5"/>
      <c r="Y57" s="6"/>
      <c r="Z57" s="5"/>
    </row>
    <row r="58" spans="1:26" outlineLevel="1" x14ac:dyDescent="0.2">
      <c r="A58" s="7" t="s">
        <v>1</v>
      </c>
      <c r="B58" s="11">
        <f>SUM(B8+B9+B10+B11+B12+B13+B14+B15+B16+B17+B18+B21+B32+B33+B45+B46+B47+B48+B49+B50+B53+B54+B55+B56)</f>
        <v>239706517.01000002</v>
      </c>
      <c r="C58" s="11">
        <f>SUM(C8+C9+C10+C11+C12+C13+C14+C15+C16+C17+C18+C21+C32+C33+C45+C46+C47+C48+C49+C50+C53+C54+C55+C56)</f>
        <v>120322005.66</v>
      </c>
      <c r="D58" s="11">
        <f>SUM(D8+D9+D10+D11+D12+D13+D14+D15+D16+D17+D18+D21+D32+D33+D45+D46+D47+D48+D49+D50+D53+D54+D55+D56)</f>
        <v>301337958.48000002</v>
      </c>
      <c r="E58" s="11">
        <f>SUM(E8+E9+E10+E11+E12+E13+E14+E15+E16+E17+E18+E21+E32+E33+E45+E46+E47+E48+E49+E50+E53+E54+E55+E56)</f>
        <v>164879720.74000001</v>
      </c>
      <c r="F58" s="11">
        <f t="shared" ref="F58:R58" si="19">SUM(F34:F56)</f>
        <v>0</v>
      </c>
      <c r="G58" s="11">
        <f t="shared" si="19"/>
        <v>0</v>
      </c>
      <c r="H58" s="11">
        <f t="shared" si="19"/>
        <v>0</v>
      </c>
      <c r="I58" s="11">
        <f t="shared" si="19"/>
        <v>0</v>
      </c>
      <c r="J58" s="11">
        <f t="shared" si="19"/>
        <v>0</v>
      </c>
      <c r="K58" s="11">
        <f t="shared" si="19"/>
        <v>0</v>
      </c>
      <c r="L58" s="11">
        <f t="shared" si="19"/>
        <v>0</v>
      </c>
      <c r="M58" s="11">
        <f t="shared" si="19"/>
        <v>0</v>
      </c>
      <c r="N58" s="11">
        <f t="shared" si="19"/>
        <v>0</v>
      </c>
      <c r="O58" s="11">
        <f t="shared" si="19"/>
        <v>0</v>
      </c>
      <c r="P58" s="11">
        <f t="shared" si="19"/>
        <v>0</v>
      </c>
      <c r="Q58" s="11">
        <f t="shared" si="19"/>
        <v>0</v>
      </c>
      <c r="R58" s="11">
        <f t="shared" si="19"/>
        <v>0</v>
      </c>
      <c r="S58" s="29">
        <f>AVERAGE(E58/D58)*100</f>
        <v>54.715881653835254</v>
      </c>
      <c r="T58" s="29">
        <f>SUM(E58/C58)*100</f>
        <v>137.03205813067063</v>
      </c>
      <c r="U58" s="5"/>
      <c r="V58" s="5"/>
      <c r="W58" s="6"/>
      <c r="X58" s="5"/>
      <c r="Y58" s="6"/>
      <c r="Z58" s="5"/>
    </row>
    <row r="59" spans="1:26" ht="51" customHeight="1" x14ac:dyDescent="0.2">
      <c r="A59" s="16"/>
      <c r="B59" s="17"/>
      <c r="C59" s="17"/>
      <c r="D59" s="17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9"/>
      <c r="T59" s="19"/>
      <c r="U59" s="30"/>
      <c r="V59" s="30"/>
      <c r="W59" s="30"/>
      <c r="X59" s="30"/>
      <c r="Y59" s="2"/>
      <c r="Z59" s="2"/>
    </row>
    <row r="60" spans="1:26" ht="14.25" x14ac:dyDescent="0.2">
      <c r="A60" s="16"/>
      <c r="B60" s="27"/>
      <c r="C60" s="27"/>
      <c r="D60" s="27"/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3"/>
      <c r="T60" s="23"/>
    </row>
    <row r="61" spans="1:26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</sheetData>
  <mergeCells count="8">
    <mergeCell ref="A6:A7"/>
    <mergeCell ref="T1:AA1"/>
    <mergeCell ref="S6:S7"/>
    <mergeCell ref="B6:B7"/>
    <mergeCell ref="C6:C7"/>
    <mergeCell ref="E6:E7"/>
    <mergeCell ref="D6:D7"/>
    <mergeCell ref="A2:AA5"/>
  </mergeCells>
  <pageMargins left="0.78740157480314965" right="0.59055118110236227" top="0.59055118110236227" bottom="0.59055118110236227" header="0.39370078740157483" footer="0.39370078740157483"/>
  <pageSetup paperSize="9" scale="95" fitToHeight="200" orientation="landscape" r:id="rId1"/>
  <headerFooter alignWithMargins="0">
    <oddHeader>&amp;L&amp;8&amp;C&amp;8&amp;R&amp;8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mitronin</dc:creator>
  <cp:lastModifiedBy>Котова НВ</cp:lastModifiedBy>
  <cp:lastPrinted>2017-07-20T08:34:11Z</cp:lastPrinted>
  <dcterms:created xsi:type="dcterms:W3CDTF">2002-10-08T15:02:13Z</dcterms:created>
  <dcterms:modified xsi:type="dcterms:W3CDTF">2017-09-20T06:10:20Z</dcterms:modified>
</cp:coreProperties>
</file>